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0" windowWidth="28125" windowHeight="11835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Лист1!$A$6:$AJ$56</definedName>
  </definedNames>
  <calcPr calcId="145621"/>
</workbook>
</file>

<file path=xl/calcChain.xml><?xml version="1.0" encoding="utf-8"?>
<calcChain xmlns="http://schemas.openxmlformats.org/spreadsheetml/2006/main">
  <c r="AC108" i="1" l="1"/>
  <c r="AC109" i="1"/>
  <c r="AB109" i="1"/>
  <c r="AC107" i="1"/>
  <c r="AB108" i="1"/>
  <c r="AC106" i="1"/>
  <c r="AB107" i="1"/>
  <c r="AC105" i="1"/>
  <c r="AB106" i="1"/>
  <c r="AC104" i="1"/>
  <c r="AG104" i="1"/>
  <c r="AB105" i="1"/>
  <c r="AC103" i="1"/>
  <c r="AB104" i="1"/>
  <c r="AC102" i="1"/>
  <c r="AB103" i="1"/>
  <c r="AC101" i="1"/>
  <c r="AB102" i="1"/>
  <c r="AB101" i="1"/>
  <c r="AC99" i="1"/>
  <c r="AC100" i="1"/>
  <c r="AB100" i="1"/>
  <c r="AC98" i="1"/>
  <c r="AB99" i="1"/>
  <c r="AC97" i="1"/>
  <c r="AB98" i="1"/>
  <c r="AC96" i="1"/>
  <c r="AB97" i="1"/>
  <c r="AC95" i="1"/>
  <c r="AB96" i="1"/>
  <c r="AC94" i="1"/>
  <c r="AB95" i="1"/>
  <c r="AC93" i="1"/>
  <c r="AB94" i="1"/>
  <c r="AB93" i="1"/>
  <c r="AG94" i="1"/>
  <c r="AG95" i="1"/>
  <c r="AG96" i="1"/>
  <c r="AG97" i="1"/>
  <c r="AG98" i="1"/>
  <c r="AG99" i="1"/>
  <c r="AG100" i="1"/>
  <c r="AG101" i="1"/>
  <c r="AG102" i="1"/>
  <c r="AG103" i="1"/>
  <c r="AG105" i="1"/>
  <c r="AG106" i="1"/>
  <c r="AG107" i="1"/>
  <c r="AG108" i="1"/>
  <c r="AG109" i="1"/>
  <c r="AG93" i="1"/>
  <c r="AC86" i="1"/>
  <c r="AC87" i="1"/>
  <c r="AB87" i="1"/>
  <c r="AC85" i="1"/>
  <c r="AB86" i="1"/>
  <c r="AB85" i="1"/>
  <c r="AC83" i="1"/>
  <c r="AC84" i="1"/>
  <c r="AB84" i="1"/>
  <c r="AC82" i="1"/>
  <c r="AB83" i="1"/>
  <c r="AC81" i="1"/>
  <c r="AB82" i="1"/>
  <c r="AC80" i="1"/>
  <c r="AB81" i="1"/>
  <c r="AC79" i="1"/>
  <c r="AB80" i="1"/>
  <c r="AC78" i="1"/>
  <c r="AB79" i="1"/>
  <c r="AC77" i="1"/>
  <c r="AB78" i="1"/>
  <c r="AC76" i="1"/>
  <c r="AB77" i="1"/>
  <c r="AC75" i="1"/>
  <c r="AB76" i="1"/>
  <c r="AC74" i="1"/>
  <c r="AB75" i="1"/>
  <c r="AC73" i="1"/>
  <c r="AB74" i="1"/>
  <c r="AC70" i="1"/>
  <c r="AC71" i="1"/>
  <c r="AC72" i="1"/>
  <c r="AB71" i="1"/>
  <c r="AB72" i="1"/>
  <c r="AB73" i="1"/>
  <c r="AC69" i="1"/>
  <c r="AB70" i="1"/>
  <c r="AC67" i="1"/>
  <c r="AC68" i="1"/>
  <c r="AB68" i="1"/>
  <c r="AB69" i="1"/>
  <c r="AC66" i="1"/>
  <c r="AB67" i="1"/>
  <c r="AC65" i="1"/>
  <c r="AB66" i="1"/>
  <c r="AB65" i="1"/>
  <c r="AC61" i="1"/>
  <c r="AC62" i="1"/>
  <c r="AC63" i="1"/>
  <c r="AC64" i="1"/>
  <c r="AB62" i="1"/>
  <c r="AB63" i="1"/>
  <c r="AB64" i="1"/>
  <c r="AC60" i="1"/>
  <c r="AB61" i="1"/>
  <c r="AB60" i="1"/>
  <c r="AG61" i="1"/>
  <c r="AH61" i="1" s="1"/>
  <c r="AG62" i="1"/>
  <c r="AH62" i="1" s="1"/>
  <c r="AG63" i="1"/>
  <c r="AH63" i="1" s="1"/>
  <c r="AG64" i="1"/>
  <c r="AH64" i="1" s="1"/>
  <c r="AG65" i="1"/>
  <c r="AH65" i="1" s="1"/>
  <c r="AG66" i="1"/>
  <c r="AH66" i="1" s="1"/>
  <c r="AG67" i="1"/>
  <c r="AH67" i="1" s="1"/>
  <c r="AG68" i="1"/>
  <c r="AH68" i="1" s="1"/>
  <c r="AG69" i="1"/>
  <c r="AH69" i="1" s="1"/>
  <c r="AG70" i="1"/>
  <c r="AH70" i="1" s="1"/>
  <c r="AG71" i="1"/>
  <c r="AH71" i="1" s="1"/>
  <c r="AG72" i="1"/>
  <c r="AH72" i="1" s="1"/>
  <c r="AG73" i="1"/>
  <c r="AH73" i="1" s="1"/>
  <c r="AG74" i="1"/>
  <c r="AH74" i="1" s="1"/>
  <c r="AG75" i="1"/>
  <c r="AH75" i="1" s="1"/>
  <c r="AG76" i="1"/>
  <c r="AH76" i="1" s="1"/>
  <c r="AG77" i="1"/>
  <c r="AH77" i="1" s="1"/>
  <c r="AG78" i="1"/>
  <c r="AH78" i="1" s="1"/>
  <c r="AG79" i="1"/>
  <c r="AH79" i="1" s="1"/>
  <c r="AG80" i="1"/>
  <c r="AH80" i="1" s="1"/>
  <c r="AG81" i="1"/>
  <c r="AH81" i="1" s="1"/>
  <c r="AG82" i="1"/>
  <c r="AH82" i="1" s="1"/>
  <c r="AG83" i="1"/>
  <c r="AH83" i="1" s="1"/>
  <c r="AG84" i="1"/>
  <c r="AH84" i="1" s="1"/>
  <c r="AG85" i="1"/>
  <c r="AH85" i="1" s="1"/>
  <c r="AG86" i="1"/>
  <c r="AH86" i="1" s="1"/>
  <c r="AG87" i="1"/>
  <c r="AH87" i="1" s="1"/>
  <c r="AG60" i="1"/>
  <c r="AH60" i="1" s="1"/>
  <c r="AC52" i="1"/>
  <c r="AC53" i="1"/>
  <c r="AB53" i="1"/>
  <c r="AC51" i="1"/>
  <c r="AB52" i="1"/>
  <c r="AC50" i="1"/>
  <c r="AB51" i="1"/>
  <c r="AC49" i="1"/>
  <c r="AB50" i="1"/>
  <c r="AC48" i="1"/>
  <c r="AB49" i="1"/>
  <c r="AC47" i="1"/>
  <c r="AB48" i="1"/>
  <c r="AC46" i="1"/>
  <c r="AB47" i="1"/>
  <c r="AC44" i="1"/>
  <c r="AC45" i="1"/>
  <c r="AB45" i="1"/>
  <c r="AB46" i="1"/>
  <c r="AB44" i="1"/>
  <c r="AG45" i="1"/>
  <c r="AH45" i="1" s="1"/>
  <c r="AG46" i="1"/>
  <c r="AH46" i="1" s="1"/>
  <c r="AG47" i="1"/>
  <c r="AH47" i="1" s="1"/>
  <c r="AG48" i="1"/>
  <c r="AH48" i="1" s="1"/>
  <c r="AG49" i="1"/>
  <c r="AH49" i="1" s="1"/>
  <c r="AG50" i="1"/>
  <c r="AH50" i="1" s="1"/>
  <c r="AG51" i="1"/>
  <c r="AH51" i="1" s="1"/>
  <c r="AG52" i="1"/>
  <c r="AH52" i="1" s="1"/>
  <c r="AG53" i="1"/>
  <c r="AH53" i="1" s="1"/>
  <c r="AG44" i="1"/>
  <c r="AH88" i="1" l="1"/>
  <c r="AB88" i="1"/>
  <c r="AG110" i="1"/>
  <c r="AB54" i="1"/>
  <c r="AC54" i="1"/>
  <c r="AG54" i="1"/>
  <c r="AG88" i="1"/>
  <c r="AC88" i="1"/>
  <c r="AH44" i="1"/>
  <c r="AH54" i="1" s="1"/>
  <c r="AB110" i="1"/>
  <c r="AC41" i="1"/>
  <c r="AC42" i="1"/>
  <c r="AB42" i="1"/>
  <c r="AC39" i="1"/>
  <c r="AC40" i="1"/>
  <c r="AB40" i="1"/>
  <c r="AB41" i="1"/>
  <c r="AC38" i="1"/>
  <c r="AB39" i="1"/>
  <c r="AB38" i="1"/>
  <c r="AC36" i="1"/>
  <c r="AC37" i="1"/>
  <c r="AB37" i="1"/>
  <c r="AC34" i="1"/>
  <c r="AC35" i="1"/>
  <c r="AB35" i="1"/>
  <c r="AB36" i="1"/>
  <c r="AB33" i="1"/>
  <c r="AB34" i="1"/>
  <c r="AC33" i="1"/>
  <c r="AC31" i="1"/>
  <c r="AC32" i="1"/>
  <c r="AB32" i="1"/>
  <c r="AC30" i="1"/>
  <c r="AB31" i="1"/>
  <c r="AC29" i="1"/>
  <c r="AB30" i="1"/>
  <c r="AB29" i="1"/>
  <c r="AC27" i="1"/>
  <c r="AC28" i="1"/>
  <c r="AB28" i="1"/>
  <c r="AB27" i="1"/>
  <c r="AC25" i="1"/>
  <c r="AC26" i="1"/>
  <c r="AB26" i="1"/>
  <c r="AC24" i="1"/>
  <c r="AB25" i="1"/>
  <c r="AC23" i="1"/>
  <c r="AC22" i="1"/>
  <c r="AB22" i="1"/>
  <c r="AB23" i="1"/>
  <c r="AB24" i="1"/>
  <c r="AC21" i="1"/>
  <c r="AB21" i="1"/>
  <c r="AC19" i="1"/>
  <c r="AC20" i="1"/>
  <c r="AB20" i="1"/>
  <c r="AC18" i="1"/>
  <c r="AB19" i="1"/>
  <c r="AC16" i="1" l="1"/>
  <c r="AC17" i="1"/>
  <c r="AB17" i="1"/>
  <c r="AB18" i="1"/>
  <c r="AC15" i="1"/>
  <c r="AB16" i="1"/>
  <c r="AB15" i="1"/>
  <c r="AC13" i="1"/>
  <c r="AC14" i="1"/>
  <c r="AB14" i="1"/>
  <c r="AC12" i="1"/>
  <c r="AB13" i="1"/>
  <c r="AC10" i="1"/>
  <c r="AC11" i="1"/>
  <c r="AB11" i="1"/>
  <c r="AB12" i="1"/>
  <c r="AB10" i="1"/>
  <c r="AC8" i="1"/>
  <c r="AC9" i="1"/>
  <c r="AB9" i="1"/>
  <c r="AB8" i="1"/>
  <c r="AB43" i="1" l="1"/>
  <c r="AB55" i="1" s="1"/>
  <c r="AB89" i="1" s="1"/>
  <c r="AC43" i="1"/>
  <c r="AC55" i="1" s="1"/>
  <c r="AC89" i="1" s="1"/>
  <c r="AH9" i="1"/>
  <c r="AH10" i="1"/>
  <c r="AH11" i="1"/>
  <c r="AH12" i="1"/>
  <c r="AH13" i="1"/>
  <c r="AH14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8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10" i="1"/>
  <c r="AG9" i="1"/>
  <c r="AG8" i="1"/>
  <c r="AG43" i="1" l="1"/>
  <c r="AG55" i="1" s="1"/>
  <c r="AG89" i="1" s="1"/>
  <c r="AH43" i="1"/>
  <c r="AH55" i="1" s="1"/>
  <c r="AH89" i="1" s="1"/>
  <c r="AD110" i="1" l="1"/>
  <c r="AE88" i="1"/>
  <c r="AD88" i="1"/>
  <c r="AE54" i="1"/>
  <c r="AD54" i="1"/>
  <c r="AE43" i="1"/>
  <c r="AD43" i="1"/>
  <c r="D110" i="1"/>
  <c r="AE55" i="1" l="1"/>
  <c r="AE89" i="1" s="1"/>
  <c r="AD55" i="1"/>
  <c r="AD89" i="1" s="1"/>
  <c r="AJ110" i="1" l="1"/>
  <c r="AI110" i="1"/>
  <c r="AJ88" i="1"/>
  <c r="AJ54" i="1"/>
  <c r="AI88" i="1"/>
  <c r="AI54" i="1"/>
  <c r="AJ43" i="1"/>
  <c r="AI43" i="1"/>
  <c r="AJ55" i="1" l="1"/>
  <c r="AJ89" i="1" s="1"/>
  <c r="AI55" i="1"/>
  <c r="T88" i="1"/>
  <c r="AI89" i="1" l="1"/>
  <c r="L43" i="1" l="1"/>
  <c r="J54" i="1" l="1"/>
  <c r="T110" i="1" l="1"/>
  <c r="J110" i="1"/>
  <c r="L110" i="1"/>
  <c r="R110" i="1"/>
  <c r="V110" i="1"/>
  <c r="E54" i="1" l="1"/>
  <c r="F54" i="1"/>
  <c r="G54" i="1"/>
  <c r="H54" i="1"/>
  <c r="I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E43" i="1" l="1"/>
  <c r="E55" i="1" s="1"/>
  <c r="E89" i="1" s="1"/>
  <c r="F43" i="1"/>
  <c r="F55" i="1" s="1"/>
  <c r="F89" i="1" s="1"/>
  <c r="G43" i="1"/>
  <c r="G55" i="1" s="1"/>
  <c r="G89" i="1" s="1"/>
  <c r="H43" i="1"/>
  <c r="H55" i="1" s="1"/>
  <c r="I43" i="1"/>
  <c r="I55" i="1" s="1"/>
  <c r="I89" i="1" s="1"/>
  <c r="J43" i="1"/>
  <c r="J55" i="1" s="1"/>
  <c r="K43" i="1"/>
  <c r="K55" i="1" s="1"/>
  <c r="K89" i="1" s="1"/>
  <c r="L55" i="1"/>
  <c r="M43" i="1"/>
  <c r="M55" i="1" s="1"/>
  <c r="M89" i="1" s="1"/>
  <c r="N43" i="1"/>
  <c r="N55" i="1" s="1"/>
  <c r="N89" i="1" s="1"/>
  <c r="O43" i="1"/>
  <c r="O55" i="1" s="1"/>
  <c r="O89" i="1" s="1"/>
  <c r="P43" i="1"/>
  <c r="P55" i="1" s="1"/>
  <c r="P89" i="1" s="1"/>
  <c r="Q43" i="1"/>
  <c r="Q55" i="1" s="1"/>
  <c r="Q89" i="1" s="1"/>
  <c r="R43" i="1"/>
  <c r="R55" i="1" s="1"/>
  <c r="S43" i="1"/>
  <c r="S55" i="1" s="1"/>
  <c r="S89" i="1" s="1"/>
  <c r="T43" i="1"/>
  <c r="T55" i="1" s="1"/>
  <c r="T89" i="1" s="1"/>
  <c r="U43" i="1"/>
  <c r="U55" i="1" s="1"/>
  <c r="U89" i="1" s="1"/>
  <c r="V43" i="1"/>
  <c r="V55" i="1" s="1"/>
  <c r="W43" i="1"/>
  <c r="W55" i="1" s="1"/>
  <c r="W89" i="1" s="1"/>
  <c r="X43" i="1"/>
  <c r="X55" i="1" s="1"/>
  <c r="X89" i="1" s="1"/>
  <c r="Y43" i="1"/>
  <c r="Y55" i="1" s="1"/>
  <c r="Y89" i="1" s="1"/>
  <c r="Z43" i="1"/>
  <c r="AA43" i="1"/>
  <c r="D54" i="1" l="1"/>
  <c r="Z54" i="1" l="1"/>
  <c r="Z55" i="1" s="1"/>
  <c r="Z89" i="1" s="1"/>
  <c r="AA54" i="1"/>
  <c r="AA55" i="1" s="1"/>
  <c r="AA89" i="1" s="1"/>
  <c r="D43" i="1"/>
  <c r="D55" i="1" s="1"/>
  <c r="D88" i="1" l="1"/>
  <c r="H88" i="1" l="1"/>
  <c r="H89" i="1" s="1"/>
  <c r="J88" i="1"/>
  <c r="J89" i="1" s="1"/>
  <c r="L88" i="1" l="1"/>
  <c r="L89" i="1" s="1"/>
  <c r="R88" i="1"/>
  <c r="R89" i="1" s="1"/>
  <c r="V88" i="1"/>
  <c r="V89" i="1" s="1"/>
  <c r="D89" i="1" l="1"/>
</calcChain>
</file>

<file path=xl/comments1.xml><?xml version="1.0" encoding="utf-8"?>
<comments xmlns="http://schemas.openxmlformats.org/spreadsheetml/2006/main">
  <authors>
    <author>Автор</author>
  </authors>
  <commentList>
    <comment ref="AH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вручную уменьшил до 1, так как (114+15)*0,1 = 12,9</t>
        </r>
      </text>
    </comment>
    <comment ref="AF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зеленый цвет выкрасил изменения доли по сравнению с прошлым годом</t>
        </r>
      </text>
    </comment>
  </commentList>
</comments>
</file>

<file path=xl/sharedStrings.xml><?xml version="1.0" encoding="utf-8"?>
<sst xmlns="http://schemas.openxmlformats.org/spreadsheetml/2006/main" count="406" uniqueCount="215">
  <si>
    <t>Прикладная математика и информатика</t>
  </si>
  <si>
    <t>Прикладные математика и физика</t>
  </si>
  <si>
    <t>Физика</t>
  </si>
  <si>
    <t>Менеджмент</t>
  </si>
  <si>
    <t>Бизнес-информатика</t>
  </si>
  <si>
    <t>Информационная безопасность</t>
  </si>
  <si>
    <t>Ядерные физика и технологии</t>
  </si>
  <si>
    <t>Атомные станции: проектирование, эксплуатация и инжиниринг</t>
  </si>
  <si>
    <t>Материаловедение и технологии материалов</t>
  </si>
  <si>
    <t>Информатика и вычислительная техника</t>
  </si>
  <si>
    <t>Информационные системы и технологии</t>
  </si>
  <si>
    <t>Программная инженерия</t>
  </si>
  <si>
    <t>Москва</t>
  </si>
  <si>
    <t>ИАТЭ</t>
  </si>
  <si>
    <t>ВИТИ</t>
  </si>
  <si>
    <t>СарФТИ</t>
  </si>
  <si>
    <t>НТИ</t>
  </si>
  <si>
    <t>ОТИ</t>
  </si>
  <si>
    <t>СТИ</t>
  </si>
  <si>
    <t>СФТИ</t>
  </si>
  <si>
    <t>ТИ</t>
  </si>
  <si>
    <t>ТТИ</t>
  </si>
  <si>
    <t>ДИТИ</t>
  </si>
  <si>
    <t>Химия</t>
  </si>
  <si>
    <t>Химия, физика и механика материалов</t>
  </si>
  <si>
    <t>Биология</t>
  </si>
  <si>
    <t>Лечебное дело</t>
  </si>
  <si>
    <t>Теплоэнергетика и теплотехника</t>
  </si>
  <si>
    <t>Электроэнергетика и электротехника</t>
  </si>
  <si>
    <t>Машиностроение</t>
  </si>
  <si>
    <t>Прикладная механика</t>
  </si>
  <si>
    <t>Проектирование технологических машин и комплексов</t>
  </si>
  <si>
    <t>Конструкторско-технологическое обеспечение машиностроительных производств</t>
  </si>
  <si>
    <t>Приборостроение</t>
  </si>
  <si>
    <t>Электроника и наноэлектроника</t>
  </si>
  <si>
    <t>Управление в технических системах</t>
  </si>
  <si>
    <t>Химическая технология материалов современной энергетики</t>
  </si>
  <si>
    <t>Строительство</t>
  </si>
  <si>
    <t>Магистратура</t>
  </si>
  <si>
    <t>Системный анализ и управление</t>
  </si>
  <si>
    <t>Системный анализ  и управление</t>
  </si>
  <si>
    <t>Направления (специальности)</t>
  </si>
  <si>
    <t>Оч</t>
  </si>
  <si>
    <t>ОЗО</t>
  </si>
  <si>
    <t>БИТИ</t>
  </si>
  <si>
    <t>Автоматизация технологических процессов и производств</t>
  </si>
  <si>
    <t>Конструирование и технология электронных средств</t>
  </si>
  <si>
    <t>10.05.04</t>
  </si>
  <si>
    <t>14.05.01</t>
  </si>
  <si>
    <t>14.05.02</t>
  </si>
  <si>
    <t>31.05.01</t>
  </si>
  <si>
    <t>15.05.01</t>
  </si>
  <si>
    <t>18.05.02</t>
  </si>
  <si>
    <t>01.03.02</t>
  </si>
  <si>
    <t>03.03.01</t>
  </si>
  <si>
    <t>03.03.02</t>
  </si>
  <si>
    <t>04.03.01</t>
  </si>
  <si>
    <t>06.03.01</t>
  </si>
  <si>
    <t>38.03.01</t>
  </si>
  <si>
    <t>10.03.01</t>
  </si>
  <si>
    <t>13.03.01</t>
  </si>
  <si>
    <t>13.03.02</t>
  </si>
  <si>
    <t>14.03.01</t>
  </si>
  <si>
    <t>14.03.02</t>
  </si>
  <si>
    <t>22.03.01</t>
  </si>
  <si>
    <t>15.03.01</t>
  </si>
  <si>
    <t>15.03.03</t>
  </si>
  <si>
    <t>15.03.05</t>
  </si>
  <si>
    <t>12.03.01</t>
  </si>
  <si>
    <t>11.03.04</t>
  </si>
  <si>
    <t>11.03.03</t>
  </si>
  <si>
    <t>27.03.03</t>
  </si>
  <si>
    <t>27.03.04</t>
  </si>
  <si>
    <t>15.03.04</t>
  </si>
  <si>
    <t>09.03.01</t>
  </si>
  <si>
    <t>09.03.02</t>
  </si>
  <si>
    <t>09.03.04</t>
  </si>
  <si>
    <t>08.03.01</t>
  </si>
  <si>
    <t>01.04.02</t>
  </si>
  <si>
    <t>03.04.01</t>
  </si>
  <si>
    <t>03.04.02</t>
  </si>
  <si>
    <t>04.04.02</t>
  </si>
  <si>
    <t>41.04.05</t>
  </si>
  <si>
    <t>38.04.01</t>
  </si>
  <si>
    <t>38.04.02</t>
  </si>
  <si>
    <t>38.04.05</t>
  </si>
  <si>
    <t>10.04.01</t>
  </si>
  <si>
    <t>14.04.01</t>
  </si>
  <si>
    <t>14.04.02</t>
  </si>
  <si>
    <t>22.04.01</t>
  </si>
  <si>
    <t>15.04.05</t>
  </si>
  <si>
    <t>27.04.03</t>
  </si>
  <si>
    <t>09.04.01</t>
  </si>
  <si>
    <t>09.04.02</t>
  </si>
  <si>
    <t>09.04.04</t>
  </si>
  <si>
    <t>09.05.01</t>
  </si>
  <si>
    <t>14.05.04</t>
  </si>
  <si>
    <t>12.04.01</t>
  </si>
  <si>
    <t>ИТОГО Магистратура:</t>
  </si>
  <si>
    <t>ИТОГО</t>
  </si>
  <si>
    <t>06.04.01</t>
  </si>
  <si>
    <t>11.04.04</t>
  </si>
  <si>
    <t>15.04.03</t>
  </si>
  <si>
    <t>17.05.01</t>
  </si>
  <si>
    <t>Боеприпасы и взрыватели</t>
  </si>
  <si>
    <t>Юриспруденция</t>
  </si>
  <si>
    <t>40.03.01</t>
  </si>
  <si>
    <t xml:space="preserve">Лазерная техника и лазерные технологии </t>
  </si>
  <si>
    <t xml:space="preserve">12.03.05 </t>
  </si>
  <si>
    <t xml:space="preserve">12.04.05 </t>
  </si>
  <si>
    <t>15.04.01</t>
  </si>
  <si>
    <t>Технологические машины и оборудование</t>
  </si>
  <si>
    <t>15.04.02</t>
  </si>
  <si>
    <t>Мехатроника и робототехника</t>
  </si>
  <si>
    <t>15.03.06</t>
  </si>
  <si>
    <t>Технологич. машины и оборудование</t>
  </si>
  <si>
    <t>15.03.02</t>
  </si>
  <si>
    <t>Химическая технология</t>
  </si>
  <si>
    <t>ИТОГО Бакалавриат</t>
  </si>
  <si>
    <t>ИТОГО Специалитет</t>
  </si>
  <si>
    <t>Код</t>
  </si>
  <si>
    <t>Код и наименование УГСН</t>
  </si>
  <si>
    <t>01.00.00 МАТЕМАТИКА И МЕХАНИКА</t>
  </si>
  <si>
    <t>03.00.00 ФИЗИКА И АСТРОНОМИЯ</t>
  </si>
  <si>
    <t>04.00.00 ХИМИЯ</t>
  </si>
  <si>
    <t>06.00.00 БИОЛОГИЧЕСКИЕ НАУКИ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</si>
  <si>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</si>
  <si>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</si>
  <si>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</si>
  <si>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</si>
  <si>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</si>
  <si>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 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</si>
  <si>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</si>
  <si>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</si>
  <si>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</si>
  <si>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22.00.00 ТЕХНОЛОГИИ МАТЕРИАЛОВ</t>
  </si>
  <si>
    <t>27.00.00 УПРАВЛЕНИЕ В ТЕХНИЧЕСКИХ СИСТЕМАХ</t>
  </si>
  <si>
    <t>38.00.00 ЭКОНОМИКА И УПРАВЛЕНИЕ</t>
  </si>
  <si>
    <t>40.00.00 ЮРИСПРУДЕНЦИЯ</t>
  </si>
  <si>
    <t>41.00.00 ПОЛИТИЧЕСКИЕ НАУКИ И РЕГИОНОВЕДЕНИЕ</t>
  </si>
  <si>
    <t>17.00.00 ОРУЖИЕ И СИСТЕМЫ ВООРУЖЕНИЯ</t>
  </si>
  <si>
    <t>31.05.01 ЛЕЧЕЬНОЕ ДЕЛО</t>
  </si>
  <si>
    <t>Аспирантура</t>
  </si>
  <si>
    <t>16.00.00 ФИЗИКО-ТЕХНИЧЕСКИЕ НАУКИ И ТЕХНОЛОГИИ</t>
  </si>
  <si>
    <t>24.00.00 АВИАЦИОННАЯ И РАКЕТНО-КОСМИЧЕСКАЯ ТЕХНИКА</t>
  </si>
  <si>
    <t>ИТОГО Аспирантура:</t>
  </si>
  <si>
    <t>04.03.02</t>
  </si>
  <si>
    <t>Утверждено на заседании приемной комиссии НИЯУ МИФИ,</t>
  </si>
  <si>
    <t>Фотоника и оптоинформатика</t>
  </si>
  <si>
    <t>12.04.03</t>
  </si>
  <si>
    <t>Высокотехнологические плазменные и энергетические установки</t>
  </si>
  <si>
    <t>16.03.02</t>
  </si>
  <si>
    <t>Биотехнические системы и технологии</t>
  </si>
  <si>
    <t xml:space="preserve">12.04.04 </t>
  </si>
  <si>
    <t>16.04.02</t>
  </si>
  <si>
    <t>Государственное и муниципальное управление</t>
  </si>
  <si>
    <t>38.04.04</t>
  </si>
  <si>
    <t xml:space="preserve">Фотоника и оптоинформатика </t>
  </si>
  <si>
    <t xml:space="preserve">12.03.03 </t>
  </si>
  <si>
    <t>12.03.04</t>
  </si>
  <si>
    <t>Математика и механика</t>
  </si>
  <si>
    <t>01.06.01</t>
  </si>
  <si>
    <t>03.06.01</t>
  </si>
  <si>
    <t>04.06.01</t>
  </si>
  <si>
    <t>06.06.01</t>
  </si>
  <si>
    <t>09.06.01</t>
  </si>
  <si>
    <t>10.06.01</t>
  </si>
  <si>
    <t>11.06.01</t>
  </si>
  <si>
    <t>12.06.01</t>
  </si>
  <si>
    <t>13.06.01</t>
  </si>
  <si>
    <t>14.06.01</t>
  </si>
  <si>
    <t>15.06.01</t>
  </si>
  <si>
    <t>16.06.01</t>
  </si>
  <si>
    <t>18.06.01</t>
  </si>
  <si>
    <t>22.06.01</t>
  </si>
  <si>
    <t>24.06.01</t>
  </si>
  <si>
    <t>27.06.01</t>
  </si>
  <si>
    <t>Биологические науки</t>
  </si>
  <si>
    <t>Фотоника,приборостроение,оптические и биотехнические системы и технологии</t>
  </si>
  <si>
    <t>Электро- и теплоэнергетика</t>
  </si>
  <si>
    <t>Физико-технические науки и технологии</t>
  </si>
  <si>
    <t>Технология материалов</t>
  </si>
  <si>
    <t>Авиационная и ракетно-космическая техника</t>
  </si>
  <si>
    <t>Химические науки</t>
  </si>
  <si>
    <t>Электроника,радиотехника и системы связи</t>
  </si>
  <si>
    <t>Ядерная,тепловая и возобновляемая энергетика и сопутствующие технологии</t>
  </si>
  <si>
    <t>Техническая физика</t>
  </si>
  <si>
    <t>16.03.01</t>
  </si>
  <si>
    <t>Количество мест для целевиков</t>
  </si>
  <si>
    <t>ИТОГО Ба калавриат и специалитет</t>
  </si>
  <si>
    <t>Информационная безопасность*</t>
  </si>
  <si>
    <t>Информационно-аналитические системы безопасности*</t>
  </si>
  <si>
    <t>Электроника и автоматика физических установок</t>
  </si>
  <si>
    <t>Ядерные физика и технологии*</t>
  </si>
  <si>
    <t>Применение и эксплуатация автоматизированных систем специального назначения</t>
  </si>
  <si>
    <t>Ядерные реакторы и материалы</t>
  </si>
  <si>
    <t>* В соответствии с письмом  Минобрнауки РФ  №530с от 29.05.19,  количество мест  в пределах целевой квоты может быть увеличено для лиц, подготовка которых осуществляется в интересах безопасности государства</t>
  </si>
  <si>
    <t>Экономика</t>
  </si>
  <si>
    <t>Международные отношения</t>
  </si>
  <si>
    <t>КЦП ВО 2020</t>
  </si>
  <si>
    <t>протокол № ____ от  "____" мая 2020 г.</t>
  </si>
  <si>
    <t>Контрольные цифры приема на целевое обучение  за счет средств федерального бюджета по программам высшего образования на 2020/2021 уч. год</t>
  </si>
  <si>
    <t>КЦП 2020</t>
  </si>
  <si>
    <t>Безопасность информационных технологий в правоохранительной сфере</t>
  </si>
  <si>
    <t>10.05.05</t>
  </si>
  <si>
    <t>38.06.01</t>
  </si>
  <si>
    <t>%</t>
  </si>
  <si>
    <t>Целевая квота 2020</t>
  </si>
  <si>
    <t>Целевых мест 2020</t>
  </si>
  <si>
    <t>НИЯУ МИФИ 2020</t>
  </si>
  <si>
    <t>38.03.05</t>
  </si>
  <si>
    <t>Ядерная энергетика и теплофизика</t>
  </si>
  <si>
    <t>Физика и астрономия</t>
  </si>
  <si>
    <t>Количество мест 2019</t>
  </si>
  <si>
    <t>Количество мест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</si>
</sst>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/>
  </cellStyleXfs>
  <cellXfs count="149">
    <xf numFmtId="0" fontId="0" fillId="0" borderId="0" xfId="0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164" fontId="29" fillId="0" borderId="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horizontal="center" wrapText="1"/>
    </xf>
    <xf numFmtId="164" fontId="6" fillId="0" borderId="1" xfId="3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1" xfId="0" applyBorder="1"/>
    <xf numFmtId="0" fontId="0" fillId="0" borderId="1" xfId="0" applyFill="1" applyBorder="1"/>
    <xf numFmtId="0" fontId="20" fillId="0" borderId="1" xfId="0" applyFont="1" applyFill="1" applyBorder="1" applyAlignment="1"/>
    <xf numFmtId="49" fontId="2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/>
    <xf numFmtId="49" fontId="16" fillId="0" borderId="1" xfId="0" applyNumberFormat="1" applyFont="1" applyFill="1" applyBorder="1" applyAlignment="1"/>
    <xf numFmtId="49" fontId="2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/>
    </xf>
    <xf numFmtId="49" fontId="28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0" fontId="0" fillId="0" borderId="0" xfId="0" applyFill="1" applyBorder="1" applyAlignment="1"/>
    <xf numFmtId="0" fontId="21" fillId="0" borderId="1" xfId="0" applyFont="1" applyFill="1" applyBorder="1" applyAlignment="1"/>
    <xf numFmtId="49" fontId="15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9" fontId="9" fillId="0" borderId="1" xfId="0" applyNumberFormat="1" applyFont="1" applyFill="1" applyBorder="1" applyAlignment="1">
      <alignment horizontal="right" wrapText="1"/>
    </xf>
    <xf numFmtId="0" fontId="0" fillId="0" borderId="0" xfId="0" applyFill="1" applyAlignment="1"/>
    <xf numFmtId="0" fontId="0" fillId="0" borderId="0" xfId="0" applyAlignment="1"/>
    <xf numFmtId="0" fontId="0" fillId="4" borderId="0" xfId="0" applyFill="1" applyAlignment="1">
      <alignment wrapText="1"/>
    </xf>
    <xf numFmtId="0" fontId="0" fillId="4" borderId="0" xfId="0" applyFill="1" applyAlignment="1"/>
    <xf numFmtId="0" fontId="25" fillId="0" borderId="1" xfId="0" applyFont="1" applyFill="1" applyBorder="1" applyAlignment="1">
      <alignment wrapText="1"/>
    </xf>
    <xf numFmtId="0" fontId="24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wrapText="1"/>
    </xf>
    <xf numFmtId="49" fontId="23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wrapText="1"/>
    </xf>
    <xf numFmtId="0" fontId="30" fillId="5" borderId="1" xfId="0" applyFont="1" applyFill="1" applyBorder="1" applyAlignment="1">
      <alignment horizontal="center"/>
    </xf>
    <xf numFmtId="0" fontId="26" fillId="5" borderId="1" xfId="1" applyFont="1" applyFill="1" applyBorder="1" applyAlignment="1">
      <alignment horizontal="left" vertical="center" wrapText="1"/>
    </xf>
    <xf numFmtId="49" fontId="23" fillId="5" borderId="1" xfId="1" applyNumberFormat="1" applyFont="1" applyFill="1" applyBorder="1" applyAlignment="1">
      <alignment horizontal="center" vertical="center" wrapText="1"/>
    </xf>
    <xf numFmtId="14" fontId="26" fillId="5" borderId="1" xfId="1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left"/>
    </xf>
    <xf numFmtId="0" fontId="24" fillId="5" borderId="1" xfId="0" applyFont="1" applyFill="1" applyBorder="1" applyAlignment="1">
      <alignment wrapText="1"/>
    </xf>
    <xf numFmtId="0" fontId="1" fillId="5" borderId="1" xfId="0" applyFont="1" applyFill="1" applyBorder="1"/>
    <xf numFmtId="49" fontId="27" fillId="5" borderId="1" xfId="0" applyNumberFormat="1" applyFont="1" applyFill="1" applyBorder="1" applyAlignment="1">
      <alignment horizontal="center" wrapText="1"/>
    </xf>
    <xf numFmtId="164" fontId="30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vertical="center" wrapText="1"/>
    </xf>
    <xf numFmtId="49" fontId="16" fillId="5" borderId="1" xfId="0" applyNumberFormat="1" applyFont="1" applyFill="1" applyBorder="1" applyAlignment="1">
      <alignment wrapText="1"/>
    </xf>
    <xf numFmtId="0" fontId="17" fillId="5" borderId="1" xfId="0" applyFont="1" applyFill="1" applyBorder="1" applyAlignment="1"/>
    <xf numFmtId="0" fontId="8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vertical="center" wrapText="1"/>
    </xf>
    <xf numFmtId="49" fontId="28" fillId="5" borderId="1" xfId="0" applyNumberFormat="1" applyFont="1" applyFill="1" applyBorder="1" applyAlignment="1">
      <alignment horizontal="right" wrapText="1"/>
    </xf>
    <xf numFmtId="0" fontId="22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164" fontId="29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vertical="center" wrapText="1"/>
    </xf>
    <xf numFmtId="49" fontId="23" fillId="5" borderId="1" xfId="0" applyNumberFormat="1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/>
    <xf numFmtId="164" fontId="8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18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1" fontId="29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64" fontId="29" fillId="5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2" fontId="29" fillId="5" borderId="0" xfId="0" applyNumberFormat="1" applyFont="1" applyFill="1" applyBorder="1" applyAlignment="1">
      <alignment horizontal="center"/>
    </xf>
    <xf numFmtId="0" fontId="5" fillId="5" borderId="0" xfId="0" applyFont="1" applyFill="1" applyAlignment="1"/>
    <xf numFmtId="0" fontId="0" fillId="5" borderId="0" xfId="0" applyFont="1" applyFill="1" applyAlignment="1"/>
    <xf numFmtId="0" fontId="0" fillId="5" borderId="0" xfId="0" applyFill="1" applyBorder="1"/>
    <xf numFmtId="1" fontId="29" fillId="5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</cellXfs>
  <cellStyles count="5">
    <cellStyle name="Акцент2" xfId="3" builtinId="33"/>
    <cellStyle name="Обычный" xfId="0" builtinId="0"/>
    <cellStyle name="Обычный 5" xfId="1"/>
    <cellStyle name="Обычный 5 2" xfId="4"/>
    <cellStyle name="Плохой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3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T27" sqref="T27"/>
    </sheetView>
  </sheetViews>
  <sheetFormatPr defaultColWidth="9.140625" defaultRowHeight="15" x14ac:dyDescent="0.25"/>
  <cols>
    <col min="1" max="1" width="31.28515625" style="3" customWidth="1"/>
    <col min="2" max="2" width="47.5703125" style="3" customWidth="1"/>
    <col min="3" max="3" width="12.42578125" style="4" customWidth="1"/>
    <col min="4" max="4" width="6.85546875" style="3" customWidth="1"/>
    <col min="5" max="5" width="5.28515625" style="3" customWidth="1"/>
    <col min="6" max="6" width="5.5703125" style="3" customWidth="1"/>
    <col min="7" max="7" width="5.42578125" style="3" customWidth="1"/>
    <col min="8" max="8" width="5.5703125" style="3" customWidth="1"/>
    <col min="9" max="9" width="4.7109375" style="3" customWidth="1"/>
    <col min="10" max="10" width="5" style="3" customWidth="1"/>
    <col min="11" max="11" width="4.7109375" style="3" customWidth="1"/>
    <col min="12" max="12" width="4.85546875" style="3" customWidth="1"/>
    <col min="13" max="13" width="4.7109375" style="3" customWidth="1"/>
    <col min="14" max="14" width="5" style="3" customWidth="1"/>
    <col min="15" max="15" width="4.7109375" style="3" customWidth="1"/>
    <col min="16" max="16" width="4.85546875" style="3" customWidth="1"/>
    <col min="17" max="17" width="4.7109375" style="3" customWidth="1"/>
    <col min="18" max="18" width="5.5703125" style="3" customWidth="1"/>
    <col min="19" max="19" width="5.42578125" style="3" customWidth="1"/>
    <col min="20" max="20" width="5.28515625" style="3" customWidth="1"/>
    <col min="21" max="21" width="4.7109375" style="3" customWidth="1"/>
    <col min="22" max="22" width="5.140625" style="3" customWidth="1"/>
    <col min="23" max="25" width="4.7109375" style="3" customWidth="1"/>
    <col min="26" max="26" width="5.5703125" style="3" customWidth="1"/>
    <col min="27" max="27" width="4.7109375" style="3" customWidth="1"/>
    <col min="28" max="29" width="8.7109375" style="3" customWidth="1"/>
    <col min="30" max="31" width="6.7109375" style="3" customWidth="1"/>
    <col min="32" max="32" width="19.5703125" style="5" customWidth="1"/>
    <col min="33" max="34" width="10.7109375" style="5" customWidth="1"/>
    <col min="35" max="35" width="9.85546875" style="129" customWidth="1"/>
    <col min="36" max="36" width="9.7109375" style="130" customWidth="1"/>
    <col min="37" max="16384" width="9.140625" style="3"/>
  </cols>
  <sheetData>
    <row r="1" spans="1:36" x14ac:dyDescent="0.25">
      <c r="Z1" s="3" t="s">
        <v>147</v>
      </c>
    </row>
    <row r="2" spans="1:36" x14ac:dyDescent="0.25">
      <c r="Z2" s="3" t="s">
        <v>200</v>
      </c>
    </row>
    <row r="4" spans="1:36" x14ac:dyDescent="0.25">
      <c r="B4" s="83" t="s">
        <v>201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6" spans="1:36" s="2" customFormat="1" ht="40.5" customHeight="1" x14ac:dyDescent="0.25">
      <c r="A6" s="16" t="s">
        <v>199</v>
      </c>
      <c r="B6" s="79"/>
      <c r="C6" s="73"/>
      <c r="D6" s="145" t="s">
        <v>12</v>
      </c>
      <c r="E6" s="145"/>
      <c r="F6" s="145" t="s">
        <v>44</v>
      </c>
      <c r="G6" s="145"/>
      <c r="H6" s="145" t="s">
        <v>14</v>
      </c>
      <c r="I6" s="145"/>
      <c r="J6" s="145" t="s">
        <v>22</v>
      </c>
      <c r="K6" s="145"/>
      <c r="L6" s="145" t="s">
        <v>13</v>
      </c>
      <c r="M6" s="145"/>
      <c r="N6" s="145" t="s">
        <v>16</v>
      </c>
      <c r="O6" s="145"/>
      <c r="P6" s="145" t="s">
        <v>17</v>
      </c>
      <c r="Q6" s="145"/>
      <c r="R6" s="145" t="s">
        <v>15</v>
      </c>
      <c r="S6" s="145"/>
      <c r="T6" s="145" t="s">
        <v>18</v>
      </c>
      <c r="U6" s="145"/>
      <c r="V6" s="145" t="s">
        <v>19</v>
      </c>
      <c r="W6" s="145"/>
      <c r="X6" s="145" t="s">
        <v>20</v>
      </c>
      <c r="Y6" s="145"/>
      <c r="Z6" s="145" t="s">
        <v>21</v>
      </c>
      <c r="AA6" s="145"/>
      <c r="AB6" s="146" t="s">
        <v>209</v>
      </c>
      <c r="AC6" s="146"/>
      <c r="AD6" s="147" t="s">
        <v>202</v>
      </c>
      <c r="AE6" s="147"/>
      <c r="AF6" s="148" t="s">
        <v>207</v>
      </c>
      <c r="AG6" s="131" t="s">
        <v>214</v>
      </c>
      <c r="AH6" s="131"/>
      <c r="AI6" s="131" t="s">
        <v>213</v>
      </c>
      <c r="AJ6" s="132"/>
    </row>
    <row r="7" spans="1:36" s="1" customFormat="1" x14ac:dyDescent="0.25">
      <c r="A7" s="40" t="s">
        <v>121</v>
      </c>
      <c r="B7" s="41" t="s">
        <v>41</v>
      </c>
      <c r="C7" s="40" t="s">
        <v>120</v>
      </c>
      <c r="D7" s="11" t="s">
        <v>42</v>
      </c>
      <c r="E7" s="11" t="s">
        <v>43</v>
      </c>
      <c r="F7" s="11" t="s">
        <v>42</v>
      </c>
      <c r="G7" s="11" t="s">
        <v>43</v>
      </c>
      <c r="H7" s="11" t="s">
        <v>42</v>
      </c>
      <c r="I7" s="11" t="s">
        <v>43</v>
      </c>
      <c r="J7" s="11" t="s">
        <v>42</v>
      </c>
      <c r="K7" s="11" t="s">
        <v>43</v>
      </c>
      <c r="L7" s="11" t="s">
        <v>42</v>
      </c>
      <c r="M7" s="11" t="s">
        <v>43</v>
      </c>
      <c r="N7" s="11" t="s">
        <v>42</v>
      </c>
      <c r="O7" s="11" t="s">
        <v>43</v>
      </c>
      <c r="P7" s="11" t="s">
        <v>42</v>
      </c>
      <c r="Q7" s="11" t="s">
        <v>43</v>
      </c>
      <c r="R7" s="11" t="s">
        <v>42</v>
      </c>
      <c r="S7" s="11" t="s">
        <v>43</v>
      </c>
      <c r="T7" s="11" t="s">
        <v>42</v>
      </c>
      <c r="U7" s="11" t="s">
        <v>43</v>
      </c>
      <c r="V7" s="11" t="s">
        <v>42</v>
      </c>
      <c r="W7" s="11" t="s">
        <v>43</v>
      </c>
      <c r="X7" s="11" t="s">
        <v>42</v>
      </c>
      <c r="Y7" s="11" t="s">
        <v>43</v>
      </c>
      <c r="Z7" s="11" t="s">
        <v>42</v>
      </c>
      <c r="AA7" s="11" t="s">
        <v>43</v>
      </c>
      <c r="AB7" s="11" t="s">
        <v>42</v>
      </c>
      <c r="AC7" s="11" t="s">
        <v>43</v>
      </c>
      <c r="AD7" s="11" t="s">
        <v>42</v>
      </c>
      <c r="AE7" s="11" t="s">
        <v>43</v>
      </c>
      <c r="AF7" s="42" t="s">
        <v>206</v>
      </c>
      <c r="AG7" s="11" t="s">
        <v>42</v>
      </c>
      <c r="AH7" s="11" t="s">
        <v>43</v>
      </c>
      <c r="AI7" s="133" t="s">
        <v>42</v>
      </c>
      <c r="AJ7" s="133" t="s">
        <v>43</v>
      </c>
    </row>
    <row r="8" spans="1:36" s="2" customFormat="1" x14ac:dyDescent="0.25">
      <c r="A8" s="43" t="s">
        <v>122</v>
      </c>
      <c r="B8" s="44" t="s">
        <v>0</v>
      </c>
      <c r="C8" s="45" t="s">
        <v>53</v>
      </c>
      <c r="D8" s="18">
        <v>2</v>
      </c>
      <c r="E8" s="29"/>
      <c r="F8" s="20"/>
      <c r="G8" s="20"/>
      <c r="H8" s="20"/>
      <c r="I8" s="20"/>
      <c r="J8" s="20"/>
      <c r="K8" s="20"/>
      <c r="L8" s="20">
        <v>2</v>
      </c>
      <c r="M8" s="23"/>
      <c r="N8" s="20"/>
      <c r="O8" s="23"/>
      <c r="P8" s="20"/>
      <c r="Q8" s="23"/>
      <c r="R8" s="20">
        <v>2</v>
      </c>
      <c r="S8" s="23"/>
      <c r="T8" s="20"/>
      <c r="U8" s="23"/>
      <c r="V8" s="20">
        <v>2</v>
      </c>
      <c r="W8" s="23"/>
      <c r="X8" s="20"/>
      <c r="Y8" s="23"/>
      <c r="Z8" s="20"/>
      <c r="AA8" s="23"/>
      <c r="AB8" s="20">
        <f t="shared" ref="AB8:AB42" si="0">Z8+X8+V8+T8+R8+P8+N8+L8+J8+H8+D8+F8</f>
        <v>8</v>
      </c>
      <c r="AC8" s="20">
        <f t="shared" ref="AC8:AC42" si="1">AA8+Y8+W8+U8+S8+Q8+O8+M8+K8+I8+E8+G8</f>
        <v>0</v>
      </c>
      <c r="AD8" s="15">
        <v>74</v>
      </c>
      <c r="AE8" s="15">
        <v>0</v>
      </c>
      <c r="AF8" s="8">
        <v>10</v>
      </c>
      <c r="AG8" s="8">
        <f>ROUNDUP((AD8*AF8)/100,0)</f>
        <v>8</v>
      </c>
      <c r="AH8" s="8">
        <f>ROUNDUP((AE8*AF8)/100,0)</f>
        <v>0</v>
      </c>
      <c r="AI8" s="134">
        <v>8</v>
      </c>
      <c r="AJ8" s="135"/>
    </row>
    <row r="9" spans="1:36" s="2" customFormat="1" x14ac:dyDescent="0.25">
      <c r="A9" s="73" t="s">
        <v>123</v>
      </c>
      <c r="B9" s="44" t="s">
        <v>1</v>
      </c>
      <c r="C9" s="45" t="s">
        <v>54</v>
      </c>
      <c r="D9" s="91">
        <v>6</v>
      </c>
      <c r="E9" s="115"/>
      <c r="F9" s="92"/>
      <c r="G9" s="92"/>
      <c r="H9" s="92"/>
      <c r="I9" s="92"/>
      <c r="J9" s="92"/>
      <c r="K9" s="92"/>
      <c r="L9" s="92"/>
      <c r="M9" s="95"/>
      <c r="N9" s="92"/>
      <c r="O9" s="95"/>
      <c r="P9" s="92"/>
      <c r="Q9" s="95"/>
      <c r="R9" s="92">
        <v>2</v>
      </c>
      <c r="S9" s="23"/>
      <c r="T9" s="20"/>
      <c r="U9" s="23"/>
      <c r="V9" s="20"/>
      <c r="W9" s="23"/>
      <c r="X9" s="20"/>
      <c r="Y9" s="23"/>
      <c r="Z9" s="20"/>
      <c r="AA9" s="23"/>
      <c r="AB9" s="20">
        <f t="shared" si="0"/>
        <v>8</v>
      </c>
      <c r="AC9" s="20">
        <f t="shared" si="1"/>
        <v>0</v>
      </c>
      <c r="AD9" s="15">
        <v>73</v>
      </c>
      <c r="AE9" s="15">
        <v>0</v>
      </c>
      <c r="AF9" s="8">
        <v>10</v>
      </c>
      <c r="AG9" s="8">
        <f>ROUNDUP((AD9*AF9)/100,0)</f>
        <v>8</v>
      </c>
      <c r="AH9" s="8">
        <f t="shared" ref="AH9:AH42" si="2">ROUNDUP((AE9*AF9)/100,0)</f>
        <v>0</v>
      </c>
      <c r="AI9" s="134">
        <v>7</v>
      </c>
      <c r="AJ9" s="135"/>
    </row>
    <row r="10" spans="1:36" s="2" customFormat="1" x14ac:dyDescent="0.25">
      <c r="A10" s="73"/>
      <c r="B10" s="44" t="s">
        <v>2</v>
      </c>
      <c r="C10" s="45" t="s">
        <v>55</v>
      </c>
      <c r="D10" s="18">
        <v>2</v>
      </c>
      <c r="E10" s="29"/>
      <c r="F10" s="20"/>
      <c r="G10" s="20"/>
      <c r="H10" s="20"/>
      <c r="I10" s="20"/>
      <c r="J10" s="20">
        <v>1</v>
      </c>
      <c r="K10" s="20"/>
      <c r="L10" s="20">
        <v>1</v>
      </c>
      <c r="M10" s="23"/>
      <c r="N10" s="20"/>
      <c r="O10" s="23"/>
      <c r="P10" s="20"/>
      <c r="Q10" s="23"/>
      <c r="R10" s="20"/>
      <c r="S10" s="23"/>
      <c r="T10" s="20"/>
      <c r="U10" s="23"/>
      <c r="V10" s="20"/>
      <c r="W10" s="23"/>
      <c r="X10" s="20"/>
      <c r="Y10" s="23"/>
      <c r="Z10" s="20"/>
      <c r="AA10" s="23"/>
      <c r="AB10" s="20">
        <f t="shared" si="0"/>
        <v>4</v>
      </c>
      <c r="AC10" s="20">
        <f t="shared" si="1"/>
        <v>0</v>
      </c>
      <c r="AD10" s="15">
        <v>40</v>
      </c>
      <c r="AE10" s="15">
        <v>0</v>
      </c>
      <c r="AF10" s="30">
        <v>10</v>
      </c>
      <c r="AG10" s="8">
        <f>ROUNDUP((AD10*AF10)/100,0)</f>
        <v>4</v>
      </c>
      <c r="AH10" s="8">
        <f t="shared" si="2"/>
        <v>0</v>
      </c>
      <c r="AI10" s="134">
        <v>4</v>
      </c>
      <c r="AJ10" s="135"/>
    </row>
    <row r="11" spans="1:36" s="2" customFormat="1" x14ac:dyDescent="0.25">
      <c r="A11" s="73" t="s">
        <v>124</v>
      </c>
      <c r="B11" s="47" t="s">
        <v>23</v>
      </c>
      <c r="C11" s="45" t="s">
        <v>56</v>
      </c>
      <c r="D11" s="18"/>
      <c r="E11" s="29"/>
      <c r="F11" s="20"/>
      <c r="G11" s="20"/>
      <c r="H11" s="20"/>
      <c r="I11" s="20"/>
      <c r="J11" s="20"/>
      <c r="K11" s="20"/>
      <c r="L11" s="20">
        <v>2</v>
      </c>
      <c r="M11" s="23"/>
      <c r="N11" s="20"/>
      <c r="O11" s="23"/>
      <c r="P11" s="20"/>
      <c r="Q11" s="23"/>
      <c r="R11" s="20"/>
      <c r="S11" s="23"/>
      <c r="T11" s="20"/>
      <c r="U11" s="23"/>
      <c r="V11" s="20"/>
      <c r="W11" s="23"/>
      <c r="X11" s="20"/>
      <c r="Y11" s="23"/>
      <c r="Z11" s="20"/>
      <c r="AA11" s="23"/>
      <c r="AB11" s="20">
        <f t="shared" si="0"/>
        <v>2</v>
      </c>
      <c r="AC11" s="20">
        <f t="shared" si="1"/>
        <v>0</v>
      </c>
      <c r="AD11" s="15">
        <v>13</v>
      </c>
      <c r="AE11" s="15">
        <v>0</v>
      </c>
      <c r="AF11" s="8">
        <v>10</v>
      </c>
      <c r="AG11" s="8">
        <f t="shared" ref="AG11:AG42" si="3">ROUNDUP((AD11*AF11)/100,0)</f>
        <v>2</v>
      </c>
      <c r="AH11" s="8">
        <f t="shared" si="2"/>
        <v>0</v>
      </c>
      <c r="AI11" s="134">
        <v>2</v>
      </c>
      <c r="AJ11" s="135"/>
    </row>
    <row r="12" spans="1:36" s="2" customFormat="1" x14ac:dyDescent="0.25">
      <c r="A12" s="73"/>
      <c r="B12" s="47" t="s">
        <v>24</v>
      </c>
      <c r="C12" s="17" t="s">
        <v>146</v>
      </c>
      <c r="D12" s="18"/>
      <c r="E12" s="46"/>
      <c r="F12" s="20"/>
      <c r="G12" s="20"/>
      <c r="H12" s="20"/>
      <c r="I12" s="20"/>
      <c r="J12" s="20"/>
      <c r="K12" s="20"/>
      <c r="L12" s="20">
        <v>2</v>
      </c>
      <c r="M12" s="23"/>
      <c r="N12" s="20"/>
      <c r="O12" s="23"/>
      <c r="P12" s="20"/>
      <c r="Q12" s="23"/>
      <c r="R12" s="20"/>
      <c r="S12" s="23"/>
      <c r="T12" s="20"/>
      <c r="U12" s="23"/>
      <c r="V12" s="20"/>
      <c r="W12" s="23"/>
      <c r="X12" s="20"/>
      <c r="Y12" s="23"/>
      <c r="Z12" s="20"/>
      <c r="AA12" s="23"/>
      <c r="AB12" s="20">
        <f t="shared" si="0"/>
        <v>2</v>
      </c>
      <c r="AC12" s="20">
        <f t="shared" si="1"/>
        <v>0</v>
      </c>
      <c r="AD12" s="15">
        <v>12</v>
      </c>
      <c r="AE12" s="15">
        <v>0</v>
      </c>
      <c r="AF12" s="30">
        <v>10</v>
      </c>
      <c r="AG12" s="8">
        <f t="shared" si="3"/>
        <v>2</v>
      </c>
      <c r="AH12" s="8">
        <f t="shared" si="2"/>
        <v>0</v>
      </c>
      <c r="AI12" s="134">
        <v>2</v>
      </c>
      <c r="AJ12" s="135"/>
    </row>
    <row r="13" spans="1:36" s="2" customFormat="1" x14ac:dyDescent="0.25">
      <c r="A13" s="43" t="s">
        <v>125</v>
      </c>
      <c r="B13" s="47" t="s">
        <v>25</v>
      </c>
      <c r="C13" s="45" t="s">
        <v>57</v>
      </c>
      <c r="D13" s="18"/>
      <c r="E13" s="46"/>
      <c r="F13" s="20"/>
      <c r="G13" s="20"/>
      <c r="H13" s="20"/>
      <c r="I13" s="20"/>
      <c r="J13" s="20"/>
      <c r="K13" s="20"/>
      <c r="L13" s="20">
        <v>2</v>
      </c>
      <c r="M13" s="23"/>
      <c r="N13" s="20"/>
      <c r="O13" s="23"/>
      <c r="P13" s="20"/>
      <c r="Q13" s="23"/>
      <c r="R13" s="20"/>
      <c r="S13" s="23"/>
      <c r="T13" s="20"/>
      <c r="U13" s="23"/>
      <c r="V13" s="20"/>
      <c r="W13" s="23"/>
      <c r="X13" s="20"/>
      <c r="Y13" s="23"/>
      <c r="Z13" s="20"/>
      <c r="AA13" s="23"/>
      <c r="AB13" s="20">
        <f t="shared" si="0"/>
        <v>2</v>
      </c>
      <c r="AC13" s="20">
        <f t="shared" si="1"/>
        <v>0</v>
      </c>
      <c r="AD13" s="15">
        <v>13</v>
      </c>
      <c r="AE13" s="15">
        <v>0</v>
      </c>
      <c r="AF13" s="8">
        <v>10</v>
      </c>
      <c r="AG13" s="8">
        <f t="shared" si="3"/>
        <v>2</v>
      </c>
      <c r="AH13" s="8">
        <f t="shared" si="2"/>
        <v>0</v>
      </c>
      <c r="AI13" s="134">
        <v>2</v>
      </c>
      <c r="AJ13" s="135"/>
    </row>
    <row r="14" spans="1:36" s="2" customFormat="1" x14ac:dyDescent="0.25">
      <c r="A14" s="43" t="s">
        <v>126</v>
      </c>
      <c r="B14" s="47" t="s">
        <v>37</v>
      </c>
      <c r="C14" s="45" t="s">
        <v>77</v>
      </c>
      <c r="D14" s="18"/>
      <c r="E14" s="18"/>
      <c r="F14" s="20">
        <v>2</v>
      </c>
      <c r="G14" s="21"/>
      <c r="H14" s="20">
        <v>2</v>
      </c>
      <c r="I14" s="22"/>
      <c r="J14" s="20"/>
      <c r="K14" s="20"/>
      <c r="L14" s="20"/>
      <c r="M14" s="23"/>
      <c r="N14" s="20"/>
      <c r="O14" s="23"/>
      <c r="P14" s="20"/>
      <c r="Q14" s="23"/>
      <c r="R14" s="20"/>
      <c r="S14" s="23"/>
      <c r="T14" s="20"/>
      <c r="U14" s="23"/>
      <c r="V14" s="20"/>
      <c r="W14" s="23"/>
      <c r="X14" s="20"/>
      <c r="Y14" s="23"/>
      <c r="Z14" s="20"/>
      <c r="AA14" s="23"/>
      <c r="AB14" s="20">
        <f t="shared" si="0"/>
        <v>4</v>
      </c>
      <c r="AC14" s="20">
        <f t="shared" si="1"/>
        <v>0</v>
      </c>
      <c r="AD14" s="15">
        <v>35</v>
      </c>
      <c r="AE14" s="15">
        <v>0</v>
      </c>
      <c r="AF14" s="8">
        <v>10</v>
      </c>
      <c r="AG14" s="8">
        <f t="shared" si="3"/>
        <v>4</v>
      </c>
      <c r="AH14" s="8">
        <f t="shared" si="2"/>
        <v>0</v>
      </c>
      <c r="AI14" s="134">
        <v>4</v>
      </c>
      <c r="AJ14" s="135"/>
    </row>
    <row r="15" spans="1:36" s="2" customFormat="1" x14ac:dyDescent="0.25">
      <c r="A15" s="71" t="s">
        <v>127</v>
      </c>
      <c r="B15" s="24" t="s">
        <v>9</v>
      </c>
      <c r="C15" s="17" t="s">
        <v>74</v>
      </c>
      <c r="D15" s="18">
        <v>3</v>
      </c>
      <c r="E15" s="18">
        <v>1</v>
      </c>
      <c r="F15" s="20"/>
      <c r="G15" s="20"/>
      <c r="H15" s="20"/>
      <c r="I15" s="22"/>
      <c r="J15" s="20">
        <v>2</v>
      </c>
      <c r="K15" s="20"/>
      <c r="L15" s="20">
        <v>2</v>
      </c>
      <c r="M15" s="23"/>
      <c r="N15" s="20">
        <v>1</v>
      </c>
      <c r="O15" s="23"/>
      <c r="P15" s="20">
        <v>1</v>
      </c>
      <c r="Q15" s="23"/>
      <c r="R15" s="20">
        <v>1</v>
      </c>
      <c r="S15" s="23"/>
      <c r="T15" s="20"/>
      <c r="U15" s="23"/>
      <c r="V15" s="20"/>
      <c r="W15" s="23"/>
      <c r="X15" s="20">
        <v>2</v>
      </c>
      <c r="Y15" s="26"/>
      <c r="Z15" s="20"/>
      <c r="AA15" s="23"/>
      <c r="AB15" s="20">
        <f t="shared" si="0"/>
        <v>12</v>
      </c>
      <c r="AC15" s="20">
        <f t="shared" si="1"/>
        <v>1</v>
      </c>
      <c r="AD15" s="15">
        <v>114</v>
      </c>
      <c r="AE15" s="15">
        <v>15</v>
      </c>
      <c r="AF15" s="8">
        <v>10</v>
      </c>
      <c r="AG15" s="8">
        <f t="shared" si="3"/>
        <v>12</v>
      </c>
      <c r="AH15" s="8">
        <v>1</v>
      </c>
      <c r="AI15" s="134">
        <v>12</v>
      </c>
      <c r="AJ15" s="135"/>
    </row>
    <row r="16" spans="1:36" s="2" customFormat="1" x14ac:dyDescent="0.25">
      <c r="A16" s="71"/>
      <c r="B16" s="24" t="s">
        <v>10</v>
      </c>
      <c r="C16" s="17" t="s">
        <v>75</v>
      </c>
      <c r="D16" s="18"/>
      <c r="E16" s="18"/>
      <c r="F16" s="20">
        <v>2</v>
      </c>
      <c r="G16" s="21"/>
      <c r="H16" s="20">
        <v>2</v>
      </c>
      <c r="I16" s="22"/>
      <c r="J16" s="20">
        <v>1</v>
      </c>
      <c r="K16" s="21"/>
      <c r="L16" s="20">
        <v>2</v>
      </c>
      <c r="M16" s="23"/>
      <c r="N16" s="20"/>
      <c r="O16" s="23"/>
      <c r="P16" s="20"/>
      <c r="Q16" s="23"/>
      <c r="R16" s="20">
        <v>2</v>
      </c>
      <c r="S16" s="23"/>
      <c r="T16" s="20"/>
      <c r="U16" s="23"/>
      <c r="V16" s="20"/>
      <c r="W16" s="23"/>
      <c r="X16" s="20"/>
      <c r="Y16" s="23"/>
      <c r="Z16" s="20"/>
      <c r="AA16" s="23"/>
      <c r="AB16" s="20">
        <f t="shared" si="0"/>
        <v>9</v>
      </c>
      <c r="AC16" s="20">
        <f t="shared" si="1"/>
        <v>0</v>
      </c>
      <c r="AD16" s="15">
        <v>90</v>
      </c>
      <c r="AE16" s="15">
        <v>0</v>
      </c>
      <c r="AF16" s="8">
        <v>10</v>
      </c>
      <c r="AG16" s="8">
        <f t="shared" si="3"/>
        <v>9</v>
      </c>
      <c r="AH16" s="8">
        <f t="shared" si="2"/>
        <v>0</v>
      </c>
      <c r="AI16" s="134">
        <v>8</v>
      </c>
      <c r="AJ16" s="135"/>
    </row>
    <row r="17" spans="1:36" s="2" customFormat="1" x14ac:dyDescent="0.25">
      <c r="A17" s="71"/>
      <c r="B17" s="24" t="s">
        <v>11</v>
      </c>
      <c r="C17" s="17" t="s">
        <v>76</v>
      </c>
      <c r="D17" s="18">
        <v>3</v>
      </c>
      <c r="E17" s="18"/>
      <c r="F17" s="20"/>
      <c r="G17" s="20"/>
      <c r="H17" s="20"/>
      <c r="I17" s="22"/>
      <c r="J17" s="20"/>
      <c r="K17" s="20"/>
      <c r="L17" s="20"/>
      <c r="M17" s="23"/>
      <c r="N17" s="20"/>
      <c r="O17" s="23"/>
      <c r="P17" s="20"/>
      <c r="Q17" s="23"/>
      <c r="R17" s="20"/>
      <c r="S17" s="23"/>
      <c r="T17" s="20"/>
      <c r="U17" s="23"/>
      <c r="V17" s="20"/>
      <c r="W17" s="23"/>
      <c r="X17" s="20"/>
      <c r="Y17" s="23"/>
      <c r="Z17" s="20"/>
      <c r="AA17" s="23"/>
      <c r="AB17" s="20">
        <f t="shared" si="0"/>
        <v>3</v>
      </c>
      <c r="AC17" s="20">
        <f t="shared" si="1"/>
        <v>0</v>
      </c>
      <c r="AD17" s="15">
        <v>30</v>
      </c>
      <c r="AE17" s="15">
        <v>0</v>
      </c>
      <c r="AF17" s="8">
        <v>10</v>
      </c>
      <c r="AG17" s="8">
        <f t="shared" si="3"/>
        <v>3</v>
      </c>
      <c r="AH17" s="8">
        <f t="shared" si="2"/>
        <v>0</v>
      </c>
      <c r="AI17" s="134">
        <v>3</v>
      </c>
      <c r="AJ17" s="135"/>
    </row>
    <row r="18" spans="1:36" s="2" customFormat="1" ht="21.75" customHeight="1" x14ac:dyDescent="0.25">
      <c r="A18" s="48" t="s">
        <v>128</v>
      </c>
      <c r="B18" s="24" t="s">
        <v>190</v>
      </c>
      <c r="C18" s="17" t="s">
        <v>59</v>
      </c>
      <c r="D18" s="18">
        <v>4</v>
      </c>
      <c r="E18" s="18"/>
      <c r="F18" s="20"/>
      <c r="G18" s="20"/>
      <c r="H18" s="20"/>
      <c r="I18" s="22"/>
      <c r="J18" s="20"/>
      <c r="K18" s="20"/>
      <c r="L18" s="20"/>
      <c r="M18" s="23"/>
      <c r="N18" s="20"/>
      <c r="O18" s="23"/>
      <c r="P18" s="20"/>
      <c r="Q18" s="23"/>
      <c r="R18" s="20"/>
      <c r="S18" s="23"/>
      <c r="T18" s="20"/>
      <c r="U18" s="23"/>
      <c r="V18" s="20"/>
      <c r="W18" s="23"/>
      <c r="X18" s="20"/>
      <c r="Y18" s="23"/>
      <c r="Z18" s="20"/>
      <c r="AA18" s="23"/>
      <c r="AB18" s="20">
        <f t="shared" si="0"/>
        <v>4</v>
      </c>
      <c r="AC18" s="20">
        <f t="shared" si="1"/>
        <v>0</v>
      </c>
      <c r="AD18" s="15">
        <v>40</v>
      </c>
      <c r="AE18" s="15">
        <v>0</v>
      </c>
      <c r="AF18" s="8">
        <v>10</v>
      </c>
      <c r="AG18" s="8">
        <f t="shared" si="3"/>
        <v>4</v>
      </c>
      <c r="AH18" s="8">
        <f t="shared" si="2"/>
        <v>0</v>
      </c>
      <c r="AI18" s="134">
        <v>3</v>
      </c>
      <c r="AJ18" s="135"/>
    </row>
    <row r="19" spans="1:36" s="2" customFormat="1" x14ac:dyDescent="0.25">
      <c r="A19" s="74" t="s">
        <v>129</v>
      </c>
      <c r="B19" s="33" t="s">
        <v>34</v>
      </c>
      <c r="C19" s="17" t="s">
        <v>69</v>
      </c>
      <c r="D19" s="18">
        <v>3</v>
      </c>
      <c r="E19" s="29"/>
      <c r="F19" s="20"/>
      <c r="G19" s="20"/>
      <c r="H19" s="20"/>
      <c r="I19" s="22"/>
      <c r="J19" s="20"/>
      <c r="K19" s="20"/>
      <c r="L19" s="20"/>
      <c r="M19" s="23"/>
      <c r="N19" s="20">
        <v>1</v>
      </c>
      <c r="O19" s="23"/>
      <c r="P19" s="20"/>
      <c r="Q19" s="23"/>
      <c r="R19" s="20">
        <v>1</v>
      </c>
      <c r="S19" s="23"/>
      <c r="T19" s="20"/>
      <c r="U19" s="23"/>
      <c r="V19" s="20"/>
      <c r="W19" s="23"/>
      <c r="X19" s="20"/>
      <c r="Y19" s="23"/>
      <c r="Z19" s="20"/>
      <c r="AA19" s="23"/>
      <c r="AB19" s="20">
        <f t="shared" si="0"/>
        <v>5</v>
      </c>
      <c r="AC19" s="20">
        <f t="shared" si="1"/>
        <v>0</v>
      </c>
      <c r="AD19" s="15">
        <v>49</v>
      </c>
      <c r="AE19" s="15">
        <v>0</v>
      </c>
      <c r="AF19" s="8">
        <v>10</v>
      </c>
      <c r="AG19" s="8">
        <f t="shared" si="3"/>
        <v>5</v>
      </c>
      <c r="AH19" s="8">
        <f t="shared" si="2"/>
        <v>0</v>
      </c>
      <c r="AI19" s="134">
        <v>4</v>
      </c>
      <c r="AJ19" s="135"/>
    </row>
    <row r="20" spans="1:36" s="2" customFormat="1" ht="26.25" x14ac:dyDescent="0.25">
      <c r="A20" s="71"/>
      <c r="B20" s="33" t="s">
        <v>46</v>
      </c>
      <c r="C20" s="17" t="s">
        <v>70</v>
      </c>
      <c r="D20" s="18"/>
      <c r="E20" s="18"/>
      <c r="F20" s="20"/>
      <c r="G20" s="20"/>
      <c r="H20" s="20"/>
      <c r="I20" s="22"/>
      <c r="J20" s="20"/>
      <c r="K20" s="20"/>
      <c r="L20" s="20"/>
      <c r="M20" s="23"/>
      <c r="N20" s="20"/>
      <c r="O20" s="23"/>
      <c r="P20" s="20"/>
      <c r="Q20" s="23"/>
      <c r="R20" s="20"/>
      <c r="S20" s="23"/>
      <c r="T20" s="20"/>
      <c r="U20" s="23"/>
      <c r="V20" s="20"/>
      <c r="W20" s="23"/>
      <c r="X20" s="20">
        <v>5</v>
      </c>
      <c r="Y20" s="23"/>
      <c r="Z20" s="20">
        <v>7</v>
      </c>
      <c r="AA20" s="23"/>
      <c r="AB20" s="20">
        <f t="shared" si="0"/>
        <v>12</v>
      </c>
      <c r="AC20" s="20">
        <f t="shared" si="1"/>
        <v>0</v>
      </c>
      <c r="AD20" s="15">
        <v>37</v>
      </c>
      <c r="AE20" s="15">
        <v>0</v>
      </c>
      <c r="AF20" s="30">
        <v>30</v>
      </c>
      <c r="AG20" s="8">
        <f t="shared" si="3"/>
        <v>12</v>
      </c>
      <c r="AH20" s="8">
        <f t="shared" si="2"/>
        <v>0</v>
      </c>
      <c r="AI20" s="134">
        <v>3</v>
      </c>
      <c r="AJ20" s="135"/>
    </row>
    <row r="21" spans="1:36" s="2" customFormat="1" x14ac:dyDescent="0.25">
      <c r="A21" s="68" t="s">
        <v>130</v>
      </c>
      <c r="B21" s="33" t="s">
        <v>33</v>
      </c>
      <c r="C21" s="17" t="s">
        <v>68</v>
      </c>
      <c r="D21" s="18">
        <v>2</v>
      </c>
      <c r="E21" s="18"/>
      <c r="F21" s="20"/>
      <c r="G21" s="20"/>
      <c r="H21" s="20"/>
      <c r="I21" s="22"/>
      <c r="J21" s="20"/>
      <c r="K21" s="20"/>
      <c r="L21" s="20">
        <v>2</v>
      </c>
      <c r="M21" s="26"/>
      <c r="N21" s="20"/>
      <c r="O21" s="23"/>
      <c r="P21" s="20">
        <v>3</v>
      </c>
      <c r="Q21" s="23"/>
      <c r="R21" s="20"/>
      <c r="S21" s="23"/>
      <c r="T21" s="20"/>
      <c r="U21" s="23"/>
      <c r="V21" s="20">
        <v>2</v>
      </c>
      <c r="W21" s="23"/>
      <c r="X21" s="20"/>
      <c r="Y21" s="23"/>
      <c r="Z21" s="20">
        <v>2</v>
      </c>
      <c r="AA21" s="23"/>
      <c r="AB21" s="20">
        <f t="shared" si="0"/>
        <v>11</v>
      </c>
      <c r="AC21" s="20">
        <f t="shared" si="1"/>
        <v>0</v>
      </c>
      <c r="AD21" s="15">
        <v>54</v>
      </c>
      <c r="AE21" s="15">
        <v>0</v>
      </c>
      <c r="AF21" s="15">
        <v>20</v>
      </c>
      <c r="AG21" s="8">
        <f t="shared" si="3"/>
        <v>11</v>
      </c>
      <c r="AH21" s="8">
        <f t="shared" si="2"/>
        <v>0</v>
      </c>
      <c r="AI21" s="134">
        <v>11</v>
      </c>
      <c r="AJ21" s="135"/>
    </row>
    <row r="22" spans="1:36" s="2" customFormat="1" x14ac:dyDescent="0.25">
      <c r="A22" s="68"/>
      <c r="B22" s="24" t="s">
        <v>157</v>
      </c>
      <c r="C22" s="25" t="s">
        <v>158</v>
      </c>
      <c r="D22" s="18">
        <v>2</v>
      </c>
      <c r="E22" s="18"/>
      <c r="F22" s="20"/>
      <c r="G22" s="20"/>
      <c r="H22" s="20"/>
      <c r="I22" s="22"/>
      <c r="J22" s="20"/>
      <c r="K22" s="20"/>
      <c r="L22" s="20"/>
      <c r="M22" s="26"/>
      <c r="N22" s="20"/>
      <c r="O22" s="23"/>
      <c r="P22" s="20"/>
      <c r="Q22" s="23"/>
      <c r="R22" s="20"/>
      <c r="S22" s="23"/>
      <c r="T22" s="20"/>
      <c r="U22" s="23"/>
      <c r="V22" s="20"/>
      <c r="W22" s="23"/>
      <c r="X22" s="20"/>
      <c r="Y22" s="23"/>
      <c r="Z22" s="20"/>
      <c r="AA22" s="23"/>
      <c r="AB22" s="20">
        <f t="shared" si="0"/>
        <v>2</v>
      </c>
      <c r="AC22" s="20">
        <f t="shared" si="1"/>
        <v>0</v>
      </c>
      <c r="AD22" s="15">
        <v>20</v>
      </c>
      <c r="AE22" s="15">
        <v>0</v>
      </c>
      <c r="AF22" s="15">
        <v>10</v>
      </c>
      <c r="AG22" s="8">
        <f t="shared" si="3"/>
        <v>2</v>
      </c>
      <c r="AH22" s="8">
        <f t="shared" si="2"/>
        <v>0</v>
      </c>
      <c r="AI22" s="134">
        <v>3</v>
      </c>
      <c r="AJ22" s="135"/>
    </row>
    <row r="23" spans="1:36" s="2" customFormat="1" x14ac:dyDescent="0.25">
      <c r="A23" s="68"/>
      <c r="B23" s="24" t="s">
        <v>152</v>
      </c>
      <c r="C23" s="27" t="s">
        <v>159</v>
      </c>
      <c r="D23" s="18">
        <v>3</v>
      </c>
      <c r="E23" s="18"/>
      <c r="F23" s="20"/>
      <c r="G23" s="20"/>
      <c r="H23" s="20"/>
      <c r="I23" s="22"/>
      <c r="J23" s="20"/>
      <c r="K23" s="20"/>
      <c r="L23" s="20"/>
      <c r="M23" s="26"/>
      <c r="N23" s="20"/>
      <c r="O23" s="23"/>
      <c r="P23" s="20"/>
      <c r="Q23" s="23"/>
      <c r="R23" s="20"/>
      <c r="S23" s="23"/>
      <c r="T23" s="20"/>
      <c r="U23" s="23"/>
      <c r="V23" s="20"/>
      <c r="W23" s="23"/>
      <c r="X23" s="20"/>
      <c r="Y23" s="23"/>
      <c r="Z23" s="20"/>
      <c r="AA23" s="23"/>
      <c r="AB23" s="20">
        <f t="shared" si="0"/>
        <v>3</v>
      </c>
      <c r="AC23" s="20">
        <f t="shared" si="1"/>
        <v>0</v>
      </c>
      <c r="AD23" s="15">
        <v>25</v>
      </c>
      <c r="AE23" s="15">
        <v>0</v>
      </c>
      <c r="AF23" s="15">
        <v>10</v>
      </c>
      <c r="AG23" s="8">
        <f t="shared" si="3"/>
        <v>3</v>
      </c>
      <c r="AH23" s="8">
        <f t="shared" si="2"/>
        <v>0</v>
      </c>
      <c r="AI23" s="134">
        <v>3</v>
      </c>
      <c r="AJ23" s="135"/>
    </row>
    <row r="24" spans="1:36" s="2" customFormat="1" x14ac:dyDescent="0.25">
      <c r="A24" s="69"/>
      <c r="B24" s="49" t="s">
        <v>107</v>
      </c>
      <c r="C24" s="17" t="s">
        <v>108</v>
      </c>
      <c r="D24" s="18">
        <v>4</v>
      </c>
      <c r="E24" s="29"/>
      <c r="F24" s="20"/>
      <c r="G24" s="20"/>
      <c r="H24" s="20"/>
      <c r="I24" s="22"/>
      <c r="J24" s="20"/>
      <c r="K24" s="20"/>
      <c r="L24" s="19"/>
      <c r="M24" s="26"/>
      <c r="N24" s="20"/>
      <c r="O24" s="23"/>
      <c r="P24" s="20"/>
      <c r="Q24" s="23"/>
      <c r="R24" s="20"/>
      <c r="S24" s="23"/>
      <c r="T24" s="20"/>
      <c r="U24" s="23"/>
      <c r="V24" s="20"/>
      <c r="W24" s="23"/>
      <c r="X24" s="20"/>
      <c r="Y24" s="23"/>
      <c r="Z24" s="20"/>
      <c r="AA24" s="23"/>
      <c r="AB24" s="20">
        <f t="shared" si="0"/>
        <v>4</v>
      </c>
      <c r="AC24" s="20">
        <f t="shared" si="1"/>
        <v>0</v>
      </c>
      <c r="AD24" s="15">
        <v>20</v>
      </c>
      <c r="AE24" s="15">
        <v>0</v>
      </c>
      <c r="AF24" s="28">
        <v>20</v>
      </c>
      <c r="AG24" s="8">
        <f t="shared" si="3"/>
        <v>4</v>
      </c>
      <c r="AH24" s="8">
        <f t="shared" si="2"/>
        <v>0</v>
      </c>
      <c r="AI24" s="134">
        <v>3</v>
      </c>
      <c r="AJ24" s="135"/>
    </row>
    <row r="25" spans="1:36" s="2" customFormat="1" x14ac:dyDescent="0.25">
      <c r="A25" s="68" t="s">
        <v>131</v>
      </c>
      <c r="B25" s="33" t="s">
        <v>27</v>
      </c>
      <c r="C25" s="17" t="s">
        <v>60</v>
      </c>
      <c r="D25" s="18"/>
      <c r="E25" s="46"/>
      <c r="F25" s="20"/>
      <c r="G25" s="21"/>
      <c r="H25" s="20">
        <v>2</v>
      </c>
      <c r="I25" s="22"/>
      <c r="J25" s="20"/>
      <c r="K25" s="20"/>
      <c r="L25" s="20"/>
      <c r="M25" s="23"/>
      <c r="N25" s="20"/>
      <c r="O25" s="23"/>
      <c r="P25" s="20"/>
      <c r="Q25" s="23"/>
      <c r="R25" s="20"/>
      <c r="S25" s="23"/>
      <c r="T25" s="20"/>
      <c r="U25" s="23"/>
      <c r="V25" s="20"/>
      <c r="W25" s="23"/>
      <c r="X25" s="20"/>
      <c r="Y25" s="23"/>
      <c r="Z25" s="20"/>
      <c r="AA25" s="23"/>
      <c r="AB25" s="20">
        <f t="shared" si="0"/>
        <v>2</v>
      </c>
      <c r="AC25" s="20">
        <f t="shared" si="1"/>
        <v>0</v>
      </c>
      <c r="AD25" s="15">
        <v>20</v>
      </c>
      <c r="AE25" s="15">
        <v>0</v>
      </c>
      <c r="AF25" s="15">
        <v>10</v>
      </c>
      <c r="AG25" s="8">
        <f t="shared" si="3"/>
        <v>2</v>
      </c>
      <c r="AH25" s="8">
        <f t="shared" si="2"/>
        <v>0</v>
      </c>
      <c r="AI25" s="134">
        <v>2</v>
      </c>
      <c r="AJ25" s="135"/>
    </row>
    <row r="26" spans="1:36" s="2" customFormat="1" x14ac:dyDescent="0.25">
      <c r="A26" s="69"/>
      <c r="B26" s="33" t="s">
        <v>28</v>
      </c>
      <c r="C26" s="17" t="s">
        <v>61</v>
      </c>
      <c r="D26" s="18"/>
      <c r="E26" s="46"/>
      <c r="F26" s="20">
        <v>2</v>
      </c>
      <c r="G26" s="21"/>
      <c r="H26" s="20">
        <v>2</v>
      </c>
      <c r="I26" s="22"/>
      <c r="J26" s="20"/>
      <c r="K26" s="20"/>
      <c r="L26" s="20"/>
      <c r="M26" s="23"/>
      <c r="N26" s="20"/>
      <c r="O26" s="23"/>
      <c r="P26" s="20">
        <v>1</v>
      </c>
      <c r="Q26" s="26"/>
      <c r="R26" s="20"/>
      <c r="S26" s="23"/>
      <c r="T26" s="20">
        <v>2</v>
      </c>
      <c r="U26" s="23"/>
      <c r="V26" s="20"/>
      <c r="W26" s="23"/>
      <c r="X26" s="20">
        <v>2</v>
      </c>
      <c r="Y26" s="23"/>
      <c r="Z26" s="20"/>
      <c r="AA26" s="23"/>
      <c r="AB26" s="20">
        <f t="shared" si="0"/>
        <v>9</v>
      </c>
      <c r="AC26" s="20">
        <f t="shared" si="1"/>
        <v>0</v>
      </c>
      <c r="AD26" s="15">
        <v>86</v>
      </c>
      <c r="AE26" s="15">
        <v>0</v>
      </c>
      <c r="AF26" s="15">
        <v>10</v>
      </c>
      <c r="AG26" s="8">
        <f t="shared" si="3"/>
        <v>9</v>
      </c>
      <c r="AH26" s="8">
        <f t="shared" si="2"/>
        <v>0</v>
      </c>
      <c r="AI26" s="134">
        <v>7</v>
      </c>
      <c r="AJ26" s="135"/>
    </row>
    <row r="27" spans="1:36" s="2" customFormat="1" x14ac:dyDescent="0.25">
      <c r="A27" s="68" t="s">
        <v>132</v>
      </c>
      <c r="B27" s="89" t="s">
        <v>211</v>
      </c>
      <c r="C27" s="17" t="s">
        <v>62</v>
      </c>
      <c r="D27" s="18"/>
      <c r="E27" s="18"/>
      <c r="F27" s="20"/>
      <c r="G27" s="20"/>
      <c r="H27" s="20"/>
      <c r="I27" s="22"/>
      <c r="J27" s="20"/>
      <c r="K27" s="20"/>
      <c r="L27" s="20">
        <v>1</v>
      </c>
      <c r="M27" s="23"/>
      <c r="N27" s="20"/>
      <c r="O27" s="23"/>
      <c r="P27" s="20"/>
      <c r="Q27" s="23"/>
      <c r="R27" s="20"/>
      <c r="S27" s="23"/>
      <c r="T27" s="20"/>
      <c r="U27" s="23"/>
      <c r="V27" s="20"/>
      <c r="W27" s="23"/>
      <c r="X27" s="20"/>
      <c r="Y27" s="23"/>
      <c r="Z27" s="20"/>
      <c r="AA27" s="23"/>
      <c r="AB27" s="20">
        <f t="shared" si="0"/>
        <v>1</v>
      </c>
      <c r="AC27" s="20">
        <f t="shared" si="1"/>
        <v>0</v>
      </c>
      <c r="AD27" s="15">
        <v>10</v>
      </c>
      <c r="AE27" s="15">
        <v>0</v>
      </c>
      <c r="AF27" s="15">
        <v>10</v>
      </c>
      <c r="AG27" s="8">
        <f t="shared" si="3"/>
        <v>1</v>
      </c>
      <c r="AH27" s="8">
        <f t="shared" si="2"/>
        <v>0</v>
      </c>
      <c r="AI27" s="134">
        <v>2</v>
      </c>
      <c r="AJ27" s="135"/>
    </row>
    <row r="28" spans="1:36" s="2" customFormat="1" x14ac:dyDescent="0.25">
      <c r="A28" s="69"/>
      <c r="B28" s="24" t="s">
        <v>193</v>
      </c>
      <c r="C28" s="17" t="s">
        <v>63</v>
      </c>
      <c r="D28" s="18">
        <v>7</v>
      </c>
      <c r="E28" s="18"/>
      <c r="F28" s="20"/>
      <c r="G28" s="20"/>
      <c r="H28" s="20"/>
      <c r="I28" s="22"/>
      <c r="J28" s="20">
        <v>1</v>
      </c>
      <c r="K28" s="22"/>
      <c r="L28" s="20">
        <v>2</v>
      </c>
      <c r="M28" s="23"/>
      <c r="N28" s="20"/>
      <c r="O28" s="23"/>
      <c r="P28" s="20"/>
      <c r="Q28" s="23"/>
      <c r="R28" s="20"/>
      <c r="S28" s="23"/>
      <c r="T28" s="20">
        <v>2</v>
      </c>
      <c r="U28" s="23"/>
      <c r="V28" s="20">
        <v>1</v>
      </c>
      <c r="W28" s="23"/>
      <c r="X28" s="20"/>
      <c r="Y28" s="23"/>
      <c r="Z28" s="20"/>
      <c r="AA28" s="23"/>
      <c r="AB28" s="20">
        <f t="shared" si="0"/>
        <v>13</v>
      </c>
      <c r="AC28" s="20">
        <f t="shared" si="1"/>
        <v>0</v>
      </c>
      <c r="AD28" s="15">
        <v>127</v>
      </c>
      <c r="AE28" s="15">
        <v>0</v>
      </c>
      <c r="AF28" s="15">
        <v>10</v>
      </c>
      <c r="AG28" s="8">
        <f t="shared" si="3"/>
        <v>13</v>
      </c>
      <c r="AH28" s="8">
        <f t="shared" si="2"/>
        <v>0</v>
      </c>
      <c r="AI28" s="134">
        <v>12</v>
      </c>
      <c r="AJ28" s="135"/>
    </row>
    <row r="29" spans="1:36" s="2" customFormat="1" x14ac:dyDescent="0.25">
      <c r="A29" s="88" t="s">
        <v>133</v>
      </c>
      <c r="B29" s="89" t="s">
        <v>29</v>
      </c>
      <c r="C29" s="90" t="s">
        <v>65</v>
      </c>
      <c r="D29" s="91"/>
      <c r="E29" s="91"/>
      <c r="F29" s="92"/>
      <c r="G29" s="93"/>
      <c r="H29" s="92">
        <v>4</v>
      </c>
      <c r="I29" s="94">
        <v>3</v>
      </c>
      <c r="J29" s="92"/>
      <c r="K29" s="92"/>
      <c r="L29" s="92"/>
      <c r="M29" s="95"/>
      <c r="N29" s="92"/>
      <c r="O29" s="95"/>
      <c r="P29" s="92"/>
      <c r="Q29" s="95"/>
      <c r="R29" s="92"/>
      <c r="S29" s="95"/>
      <c r="T29" s="92"/>
      <c r="U29" s="95"/>
      <c r="V29" s="92"/>
      <c r="W29" s="95"/>
      <c r="X29" s="92"/>
      <c r="Y29" s="95"/>
      <c r="Z29" s="92"/>
      <c r="AA29" s="95"/>
      <c r="AB29" s="92">
        <f t="shared" si="0"/>
        <v>4</v>
      </c>
      <c r="AC29" s="92">
        <f t="shared" si="1"/>
        <v>3</v>
      </c>
      <c r="AD29" s="96">
        <v>19</v>
      </c>
      <c r="AE29" s="96">
        <v>12</v>
      </c>
      <c r="AF29" s="96">
        <v>20</v>
      </c>
      <c r="AG29" s="8">
        <f t="shared" si="3"/>
        <v>4</v>
      </c>
      <c r="AH29" s="8">
        <f t="shared" si="2"/>
        <v>3</v>
      </c>
      <c r="AI29" s="134">
        <v>4</v>
      </c>
      <c r="AJ29" s="135"/>
    </row>
    <row r="30" spans="1:36" s="2" customFormat="1" x14ac:dyDescent="0.25">
      <c r="A30" s="97"/>
      <c r="B30" s="89" t="s">
        <v>30</v>
      </c>
      <c r="C30" s="90" t="s">
        <v>66</v>
      </c>
      <c r="D30" s="91"/>
      <c r="E30" s="91"/>
      <c r="F30" s="92"/>
      <c r="G30" s="92"/>
      <c r="H30" s="92"/>
      <c r="I30" s="94"/>
      <c r="J30" s="92"/>
      <c r="K30" s="92"/>
      <c r="L30" s="92"/>
      <c r="M30" s="95"/>
      <c r="N30" s="92"/>
      <c r="O30" s="95"/>
      <c r="P30" s="92"/>
      <c r="Q30" s="95"/>
      <c r="R30" s="92">
        <v>2</v>
      </c>
      <c r="S30" s="95"/>
      <c r="T30" s="92"/>
      <c r="U30" s="95"/>
      <c r="V30" s="92"/>
      <c r="W30" s="95"/>
      <c r="X30" s="92"/>
      <c r="Y30" s="95"/>
      <c r="Z30" s="92"/>
      <c r="AA30" s="95"/>
      <c r="AB30" s="92">
        <f t="shared" si="0"/>
        <v>2</v>
      </c>
      <c r="AC30" s="92">
        <f t="shared" si="1"/>
        <v>0</v>
      </c>
      <c r="AD30" s="96">
        <v>15</v>
      </c>
      <c r="AE30" s="96">
        <v>0</v>
      </c>
      <c r="AF30" s="98">
        <v>10</v>
      </c>
      <c r="AG30" s="8">
        <f t="shared" si="3"/>
        <v>2</v>
      </c>
      <c r="AH30" s="8">
        <f t="shared" si="2"/>
        <v>0</v>
      </c>
      <c r="AI30" s="134">
        <v>1</v>
      </c>
      <c r="AJ30" s="135"/>
    </row>
    <row r="31" spans="1:36" s="2" customFormat="1" x14ac:dyDescent="0.25">
      <c r="A31" s="97"/>
      <c r="B31" s="99" t="s">
        <v>115</v>
      </c>
      <c r="C31" s="100" t="s">
        <v>116</v>
      </c>
      <c r="D31" s="91"/>
      <c r="E31" s="91"/>
      <c r="F31" s="92"/>
      <c r="G31" s="92"/>
      <c r="H31" s="92"/>
      <c r="I31" s="94"/>
      <c r="J31" s="92"/>
      <c r="K31" s="92"/>
      <c r="L31" s="92"/>
      <c r="M31" s="95"/>
      <c r="N31" s="92"/>
      <c r="O31" s="95"/>
      <c r="P31" s="92"/>
      <c r="Q31" s="95">
        <v>2</v>
      </c>
      <c r="R31" s="92"/>
      <c r="S31" s="95"/>
      <c r="T31" s="92"/>
      <c r="U31" s="95"/>
      <c r="V31" s="92"/>
      <c r="W31" s="95"/>
      <c r="X31" s="92"/>
      <c r="Y31" s="95"/>
      <c r="Z31" s="92"/>
      <c r="AA31" s="95"/>
      <c r="AB31" s="92">
        <f t="shared" si="0"/>
        <v>0</v>
      </c>
      <c r="AC31" s="92">
        <f t="shared" si="1"/>
        <v>2</v>
      </c>
      <c r="AD31" s="96">
        <v>0</v>
      </c>
      <c r="AE31" s="96">
        <v>12</v>
      </c>
      <c r="AF31" s="98">
        <v>10</v>
      </c>
      <c r="AG31" s="8">
        <f t="shared" si="3"/>
        <v>0</v>
      </c>
      <c r="AH31" s="8">
        <f t="shared" si="2"/>
        <v>2</v>
      </c>
      <c r="AI31" s="134">
        <v>0</v>
      </c>
      <c r="AJ31" s="136">
        <v>2</v>
      </c>
    </row>
    <row r="32" spans="1:36" s="2" customFormat="1" ht="26.25" x14ac:dyDescent="0.25">
      <c r="A32" s="97"/>
      <c r="B32" s="89" t="s">
        <v>45</v>
      </c>
      <c r="C32" s="90" t="s">
        <v>73</v>
      </c>
      <c r="D32" s="91">
        <v>1</v>
      </c>
      <c r="E32" s="91"/>
      <c r="F32" s="92"/>
      <c r="G32" s="92"/>
      <c r="H32" s="92"/>
      <c r="I32" s="94"/>
      <c r="J32" s="92"/>
      <c r="K32" s="92"/>
      <c r="L32" s="92"/>
      <c r="M32" s="95"/>
      <c r="N32" s="92"/>
      <c r="O32" s="95"/>
      <c r="P32" s="92"/>
      <c r="Q32" s="95"/>
      <c r="R32" s="92"/>
      <c r="S32" s="95"/>
      <c r="T32" s="92">
        <v>2</v>
      </c>
      <c r="U32" s="95"/>
      <c r="V32" s="92"/>
      <c r="W32" s="95"/>
      <c r="X32" s="92"/>
      <c r="Y32" s="95"/>
      <c r="Z32" s="92"/>
      <c r="AA32" s="95"/>
      <c r="AB32" s="92">
        <f t="shared" si="0"/>
        <v>3</v>
      </c>
      <c r="AC32" s="92">
        <f t="shared" si="1"/>
        <v>0</v>
      </c>
      <c r="AD32" s="96">
        <v>25</v>
      </c>
      <c r="AE32" s="96">
        <v>0</v>
      </c>
      <c r="AF32" s="98">
        <v>10</v>
      </c>
      <c r="AG32" s="8">
        <f t="shared" si="3"/>
        <v>3</v>
      </c>
      <c r="AH32" s="8">
        <f t="shared" si="2"/>
        <v>0</v>
      </c>
      <c r="AI32" s="134">
        <v>3</v>
      </c>
      <c r="AJ32" s="135"/>
    </row>
    <row r="33" spans="1:36" s="2" customFormat="1" ht="26.25" x14ac:dyDescent="0.25">
      <c r="A33" s="97"/>
      <c r="B33" s="89" t="s">
        <v>32</v>
      </c>
      <c r="C33" s="90" t="s">
        <v>67</v>
      </c>
      <c r="D33" s="91"/>
      <c r="E33" s="91"/>
      <c r="F33" s="92"/>
      <c r="G33" s="92"/>
      <c r="H33" s="92"/>
      <c r="I33" s="94"/>
      <c r="J33" s="92">
        <v>3</v>
      </c>
      <c r="K33" s="92"/>
      <c r="L33" s="92"/>
      <c r="M33" s="95"/>
      <c r="N33" s="92">
        <v>3</v>
      </c>
      <c r="O33" s="95"/>
      <c r="P33" s="92">
        <v>4</v>
      </c>
      <c r="Q33" s="95"/>
      <c r="R33" s="92">
        <v>6</v>
      </c>
      <c r="S33" s="95"/>
      <c r="T33" s="92"/>
      <c r="U33" s="95"/>
      <c r="V33" s="92"/>
      <c r="W33" s="95"/>
      <c r="X33" s="92">
        <v>8</v>
      </c>
      <c r="Y33" s="95">
        <v>3</v>
      </c>
      <c r="Z33" s="92">
        <v>3</v>
      </c>
      <c r="AA33" s="95"/>
      <c r="AB33" s="92">
        <f t="shared" si="0"/>
        <v>27</v>
      </c>
      <c r="AC33" s="92">
        <f t="shared" si="1"/>
        <v>3</v>
      </c>
      <c r="AD33" s="96">
        <v>90</v>
      </c>
      <c r="AE33" s="96">
        <v>10</v>
      </c>
      <c r="AF33" s="98">
        <v>30</v>
      </c>
      <c r="AG33" s="8">
        <f t="shared" si="3"/>
        <v>27</v>
      </c>
      <c r="AH33" s="8">
        <f t="shared" si="2"/>
        <v>3</v>
      </c>
      <c r="AI33" s="134">
        <v>27</v>
      </c>
      <c r="AJ33" s="137">
        <v>1</v>
      </c>
    </row>
    <row r="34" spans="1:36" s="2" customFormat="1" x14ac:dyDescent="0.25">
      <c r="A34" s="97"/>
      <c r="B34" s="101" t="s">
        <v>113</v>
      </c>
      <c r="C34" s="100" t="s">
        <v>114</v>
      </c>
      <c r="D34" s="91">
        <v>2</v>
      </c>
      <c r="E34" s="91"/>
      <c r="F34" s="92"/>
      <c r="G34" s="92"/>
      <c r="H34" s="92"/>
      <c r="I34" s="94"/>
      <c r="J34" s="92"/>
      <c r="K34" s="92"/>
      <c r="L34" s="92"/>
      <c r="M34" s="95"/>
      <c r="N34" s="92"/>
      <c r="O34" s="95"/>
      <c r="P34" s="92"/>
      <c r="Q34" s="95"/>
      <c r="R34" s="92"/>
      <c r="S34" s="102"/>
      <c r="T34" s="92"/>
      <c r="U34" s="95"/>
      <c r="V34" s="92"/>
      <c r="W34" s="95"/>
      <c r="X34" s="92"/>
      <c r="Y34" s="95"/>
      <c r="Z34" s="92"/>
      <c r="AA34" s="95"/>
      <c r="AB34" s="92">
        <f t="shared" si="0"/>
        <v>2</v>
      </c>
      <c r="AC34" s="92">
        <f t="shared" si="1"/>
        <v>0</v>
      </c>
      <c r="AD34" s="96">
        <v>15</v>
      </c>
      <c r="AE34" s="96">
        <v>0</v>
      </c>
      <c r="AF34" s="98">
        <v>10</v>
      </c>
      <c r="AG34" s="8">
        <f t="shared" si="3"/>
        <v>2</v>
      </c>
      <c r="AH34" s="8">
        <f t="shared" si="2"/>
        <v>0</v>
      </c>
      <c r="AI34" s="134">
        <v>1</v>
      </c>
      <c r="AJ34" s="135"/>
    </row>
    <row r="35" spans="1:36" s="2" customFormat="1" x14ac:dyDescent="0.25">
      <c r="A35" s="103"/>
      <c r="B35" s="104" t="s">
        <v>186</v>
      </c>
      <c r="C35" s="105" t="s">
        <v>187</v>
      </c>
      <c r="D35" s="91"/>
      <c r="E35" s="91"/>
      <c r="F35" s="92"/>
      <c r="G35" s="92"/>
      <c r="H35" s="92"/>
      <c r="I35" s="94"/>
      <c r="J35" s="92"/>
      <c r="K35" s="92"/>
      <c r="L35" s="92">
        <v>1</v>
      </c>
      <c r="M35" s="95"/>
      <c r="N35" s="92"/>
      <c r="O35" s="95"/>
      <c r="P35" s="92"/>
      <c r="Q35" s="95"/>
      <c r="R35" s="92"/>
      <c r="S35" s="102"/>
      <c r="T35" s="92"/>
      <c r="U35" s="95"/>
      <c r="V35" s="92"/>
      <c r="W35" s="95"/>
      <c r="X35" s="92"/>
      <c r="Y35" s="95"/>
      <c r="Z35" s="92"/>
      <c r="AA35" s="95"/>
      <c r="AB35" s="92">
        <f t="shared" si="0"/>
        <v>1</v>
      </c>
      <c r="AC35" s="92">
        <f t="shared" si="1"/>
        <v>0</v>
      </c>
      <c r="AD35" s="96">
        <v>10</v>
      </c>
      <c r="AE35" s="96">
        <v>0</v>
      </c>
      <c r="AF35" s="106">
        <v>10</v>
      </c>
      <c r="AG35" s="8">
        <f t="shared" si="3"/>
        <v>1</v>
      </c>
      <c r="AH35" s="8">
        <f t="shared" si="2"/>
        <v>0</v>
      </c>
      <c r="AI35" s="134">
        <v>1</v>
      </c>
      <c r="AJ35" s="135"/>
    </row>
    <row r="36" spans="1:36" s="2" customFormat="1" ht="26.25" x14ac:dyDescent="0.25">
      <c r="A36" s="103" t="s">
        <v>143</v>
      </c>
      <c r="B36" s="101" t="s">
        <v>150</v>
      </c>
      <c r="C36" s="105" t="s">
        <v>151</v>
      </c>
      <c r="D36" s="91">
        <v>5</v>
      </c>
      <c r="E36" s="91"/>
      <c r="F36" s="92"/>
      <c r="G36" s="92"/>
      <c r="H36" s="92"/>
      <c r="I36" s="94"/>
      <c r="J36" s="92"/>
      <c r="K36" s="92"/>
      <c r="L36" s="92"/>
      <c r="M36" s="95"/>
      <c r="N36" s="92"/>
      <c r="O36" s="95"/>
      <c r="P36" s="92"/>
      <c r="Q36" s="95"/>
      <c r="R36" s="92"/>
      <c r="S36" s="102"/>
      <c r="T36" s="92"/>
      <c r="U36" s="95"/>
      <c r="V36" s="92"/>
      <c r="W36" s="95"/>
      <c r="X36" s="92"/>
      <c r="Y36" s="95"/>
      <c r="Z36" s="92"/>
      <c r="AA36" s="95"/>
      <c r="AB36" s="92">
        <f t="shared" si="0"/>
        <v>5</v>
      </c>
      <c r="AC36" s="92">
        <f t="shared" si="1"/>
        <v>0</v>
      </c>
      <c r="AD36" s="96">
        <v>20</v>
      </c>
      <c r="AE36" s="96">
        <v>0</v>
      </c>
      <c r="AF36" s="107">
        <v>25</v>
      </c>
      <c r="AG36" s="8">
        <f t="shared" si="3"/>
        <v>5</v>
      </c>
      <c r="AH36" s="8">
        <f t="shared" si="2"/>
        <v>0</v>
      </c>
      <c r="AI36" s="134">
        <v>5</v>
      </c>
      <c r="AJ36" s="135"/>
    </row>
    <row r="37" spans="1:36" s="2" customFormat="1" ht="24" customHeight="1" x14ac:dyDescent="0.25">
      <c r="A37" s="108" t="s">
        <v>135</v>
      </c>
      <c r="B37" s="109" t="s">
        <v>8</v>
      </c>
      <c r="C37" s="90" t="s">
        <v>64</v>
      </c>
      <c r="D37" s="91">
        <v>2</v>
      </c>
      <c r="E37" s="91"/>
      <c r="F37" s="92"/>
      <c r="G37" s="92"/>
      <c r="H37" s="92"/>
      <c r="I37" s="94"/>
      <c r="J37" s="92"/>
      <c r="K37" s="92"/>
      <c r="L37" s="92">
        <v>1</v>
      </c>
      <c r="M37" s="95"/>
      <c r="N37" s="92"/>
      <c r="O37" s="95"/>
      <c r="P37" s="92"/>
      <c r="Q37" s="95"/>
      <c r="R37" s="92"/>
      <c r="S37" s="95"/>
      <c r="T37" s="92"/>
      <c r="U37" s="95"/>
      <c r="V37" s="92"/>
      <c r="W37" s="95"/>
      <c r="X37" s="92"/>
      <c r="Y37" s="95"/>
      <c r="Z37" s="92"/>
      <c r="AA37" s="95"/>
      <c r="AB37" s="92">
        <f t="shared" si="0"/>
        <v>3</v>
      </c>
      <c r="AC37" s="92">
        <f t="shared" si="1"/>
        <v>0</v>
      </c>
      <c r="AD37" s="96">
        <v>26</v>
      </c>
      <c r="AE37" s="96">
        <v>0</v>
      </c>
      <c r="AF37" s="96">
        <v>10</v>
      </c>
      <c r="AG37" s="8">
        <f t="shared" si="3"/>
        <v>3</v>
      </c>
      <c r="AH37" s="8">
        <f t="shared" si="2"/>
        <v>0</v>
      </c>
      <c r="AI37" s="134">
        <v>3</v>
      </c>
      <c r="AJ37" s="135"/>
    </row>
    <row r="38" spans="1:36" s="2" customFormat="1" x14ac:dyDescent="0.25">
      <c r="A38" s="88" t="s">
        <v>136</v>
      </c>
      <c r="B38" s="109" t="s">
        <v>40</v>
      </c>
      <c r="C38" s="90" t="s">
        <v>71</v>
      </c>
      <c r="D38" s="91">
        <v>1</v>
      </c>
      <c r="E38" s="91"/>
      <c r="F38" s="92"/>
      <c r="G38" s="92"/>
      <c r="H38" s="92"/>
      <c r="I38" s="94"/>
      <c r="J38" s="92"/>
      <c r="K38" s="92"/>
      <c r="L38" s="92"/>
      <c r="M38" s="95"/>
      <c r="N38" s="92"/>
      <c r="O38" s="95"/>
      <c r="P38" s="92"/>
      <c r="Q38" s="95"/>
      <c r="R38" s="92"/>
      <c r="S38" s="95"/>
      <c r="T38" s="92"/>
      <c r="U38" s="95"/>
      <c r="V38" s="92"/>
      <c r="W38" s="95"/>
      <c r="X38" s="92"/>
      <c r="Y38" s="95"/>
      <c r="Z38" s="92"/>
      <c r="AA38" s="95"/>
      <c r="AB38" s="92">
        <f t="shared" si="0"/>
        <v>1</v>
      </c>
      <c r="AC38" s="92">
        <f t="shared" si="1"/>
        <v>0</v>
      </c>
      <c r="AD38" s="96">
        <v>10</v>
      </c>
      <c r="AE38" s="96">
        <v>0</v>
      </c>
      <c r="AF38" s="96">
        <v>10</v>
      </c>
      <c r="AG38" s="8">
        <f t="shared" si="3"/>
        <v>1</v>
      </c>
      <c r="AH38" s="8">
        <f t="shared" si="2"/>
        <v>0</v>
      </c>
      <c r="AI38" s="134">
        <v>1</v>
      </c>
      <c r="AJ38" s="135"/>
    </row>
    <row r="39" spans="1:36" s="2" customFormat="1" x14ac:dyDescent="0.25">
      <c r="A39" s="97"/>
      <c r="B39" s="89" t="s">
        <v>35</v>
      </c>
      <c r="C39" s="90" t="s">
        <v>72</v>
      </c>
      <c r="D39" s="91"/>
      <c r="E39" s="91"/>
      <c r="F39" s="92">
        <v>2</v>
      </c>
      <c r="G39" s="92"/>
      <c r="H39" s="110"/>
      <c r="I39" s="94"/>
      <c r="J39" s="92"/>
      <c r="K39" s="92"/>
      <c r="L39" s="92"/>
      <c r="M39" s="95"/>
      <c r="N39" s="92"/>
      <c r="O39" s="95"/>
      <c r="P39" s="92"/>
      <c r="Q39" s="95"/>
      <c r="R39" s="92"/>
      <c r="S39" s="95"/>
      <c r="T39" s="92"/>
      <c r="U39" s="95"/>
      <c r="V39" s="92"/>
      <c r="W39" s="95"/>
      <c r="X39" s="92"/>
      <c r="Y39" s="95"/>
      <c r="Z39" s="92"/>
      <c r="AA39" s="95"/>
      <c r="AB39" s="92">
        <f t="shared" si="0"/>
        <v>2</v>
      </c>
      <c r="AC39" s="92">
        <f t="shared" si="1"/>
        <v>0</v>
      </c>
      <c r="AD39" s="96">
        <v>14</v>
      </c>
      <c r="AE39" s="96">
        <v>0</v>
      </c>
      <c r="AF39" s="98">
        <v>10</v>
      </c>
      <c r="AG39" s="8">
        <f t="shared" si="3"/>
        <v>2</v>
      </c>
      <c r="AH39" s="8">
        <f t="shared" si="2"/>
        <v>0</v>
      </c>
      <c r="AI39" s="134">
        <v>2</v>
      </c>
      <c r="AJ39" s="135"/>
    </row>
    <row r="40" spans="1:36" s="2" customFormat="1" x14ac:dyDescent="0.25">
      <c r="A40" s="88" t="s">
        <v>137</v>
      </c>
      <c r="B40" s="109" t="s">
        <v>197</v>
      </c>
      <c r="C40" s="90" t="s">
        <v>58</v>
      </c>
      <c r="D40" s="91"/>
      <c r="E40" s="111"/>
      <c r="F40" s="92"/>
      <c r="G40" s="92"/>
      <c r="H40" s="92"/>
      <c r="I40" s="92"/>
      <c r="J40" s="92"/>
      <c r="K40" s="92"/>
      <c r="L40" s="92">
        <v>1</v>
      </c>
      <c r="M40" s="95"/>
      <c r="N40" s="92"/>
      <c r="O40" s="95"/>
      <c r="P40" s="92"/>
      <c r="Q40" s="95"/>
      <c r="R40" s="92"/>
      <c r="S40" s="95"/>
      <c r="T40" s="92"/>
      <c r="U40" s="95"/>
      <c r="V40" s="92"/>
      <c r="W40" s="95"/>
      <c r="X40" s="92"/>
      <c r="Y40" s="95"/>
      <c r="Z40" s="92"/>
      <c r="AA40" s="95"/>
      <c r="AB40" s="92">
        <f t="shared" si="0"/>
        <v>1</v>
      </c>
      <c r="AC40" s="92">
        <f t="shared" si="1"/>
        <v>0</v>
      </c>
      <c r="AD40" s="96">
        <v>5</v>
      </c>
      <c r="AE40" s="96">
        <v>0</v>
      </c>
      <c r="AF40" s="96">
        <v>16</v>
      </c>
      <c r="AG40" s="8">
        <f t="shared" si="3"/>
        <v>1</v>
      </c>
      <c r="AH40" s="8">
        <f t="shared" si="2"/>
        <v>0</v>
      </c>
      <c r="AI40" s="134">
        <v>6</v>
      </c>
      <c r="AJ40" s="135"/>
    </row>
    <row r="41" spans="1:36" s="2" customFormat="1" x14ac:dyDescent="0.25">
      <c r="A41" s="112"/>
      <c r="B41" s="109" t="s">
        <v>4</v>
      </c>
      <c r="C41" s="90" t="s">
        <v>210</v>
      </c>
      <c r="D41" s="91"/>
      <c r="E41" s="111"/>
      <c r="F41" s="92"/>
      <c r="G41" s="92"/>
      <c r="H41" s="92"/>
      <c r="I41" s="92"/>
      <c r="J41" s="92"/>
      <c r="K41" s="92"/>
      <c r="L41" s="92">
        <v>1</v>
      </c>
      <c r="M41" s="95"/>
      <c r="N41" s="92"/>
      <c r="O41" s="95"/>
      <c r="P41" s="92"/>
      <c r="Q41" s="95"/>
      <c r="R41" s="92"/>
      <c r="S41" s="95"/>
      <c r="T41" s="92"/>
      <c r="U41" s="95"/>
      <c r="V41" s="92"/>
      <c r="W41" s="95"/>
      <c r="X41" s="92"/>
      <c r="Y41" s="95"/>
      <c r="Z41" s="92"/>
      <c r="AA41" s="95"/>
      <c r="AB41" s="92">
        <f t="shared" si="0"/>
        <v>1</v>
      </c>
      <c r="AC41" s="92">
        <f t="shared" si="1"/>
        <v>0</v>
      </c>
      <c r="AD41" s="96">
        <v>6</v>
      </c>
      <c r="AE41" s="96">
        <v>0</v>
      </c>
      <c r="AF41" s="96">
        <v>10</v>
      </c>
      <c r="AG41" s="8">
        <f t="shared" si="3"/>
        <v>1</v>
      </c>
      <c r="AH41" s="8">
        <f t="shared" si="2"/>
        <v>0</v>
      </c>
      <c r="AI41" s="134">
        <v>1</v>
      </c>
      <c r="AJ41" s="135"/>
    </row>
    <row r="42" spans="1:36" s="2" customFormat="1" x14ac:dyDescent="0.25">
      <c r="A42" s="108" t="s">
        <v>138</v>
      </c>
      <c r="B42" s="89" t="s">
        <v>105</v>
      </c>
      <c r="C42" s="90" t="s">
        <v>106</v>
      </c>
      <c r="D42" s="92"/>
      <c r="E42" s="111"/>
      <c r="F42" s="92"/>
      <c r="G42" s="92"/>
      <c r="H42" s="92"/>
      <c r="I42" s="94"/>
      <c r="J42" s="92">
        <v>1</v>
      </c>
      <c r="K42" s="92"/>
      <c r="L42" s="92"/>
      <c r="M42" s="95"/>
      <c r="N42" s="92"/>
      <c r="O42" s="95"/>
      <c r="P42" s="92"/>
      <c r="Q42" s="95"/>
      <c r="R42" s="92"/>
      <c r="S42" s="95"/>
      <c r="T42" s="92"/>
      <c r="U42" s="95"/>
      <c r="V42" s="92"/>
      <c r="W42" s="95"/>
      <c r="X42" s="92"/>
      <c r="Y42" s="95"/>
      <c r="Z42" s="92"/>
      <c r="AA42" s="95"/>
      <c r="AB42" s="92">
        <f t="shared" si="0"/>
        <v>1</v>
      </c>
      <c r="AC42" s="92">
        <f t="shared" si="1"/>
        <v>0</v>
      </c>
      <c r="AD42" s="96">
        <v>10</v>
      </c>
      <c r="AE42" s="96">
        <v>0</v>
      </c>
      <c r="AF42" s="96">
        <v>10</v>
      </c>
      <c r="AG42" s="8">
        <f t="shared" si="3"/>
        <v>1</v>
      </c>
      <c r="AH42" s="8">
        <f t="shared" si="2"/>
        <v>0</v>
      </c>
      <c r="AI42" s="134">
        <v>1</v>
      </c>
      <c r="AJ42" s="135"/>
    </row>
    <row r="43" spans="1:36" s="2" customFormat="1" x14ac:dyDescent="0.25">
      <c r="A43" s="113" t="s">
        <v>118</v>
      </c>
      <c r="B43" s="114"/>
      <c r="C43" s="114"/>
      <c r="D43" s="115">
        <f t="shared" ref="D43:AD43" si="4">SUM(D8:D42)</f>
        <v>52</v>
      </c>
      <c r="E43" s="115">
        <f t="shared" si="4"/>
        <v>1</v>
      </c>
      <c r="F43" s="115">
        <f t="shared" si="4"/>
        <v>8</v>
      </c>
      <c r="G43" s="115">
        <f t="shared" si="4"/>
        <v>0</v>
      </c>
      <c r="H43" s="115">
        <f t="shared" si="4"/>
        <v>12</v>
      </c>
      <c r="I43" s="115">
        <f t="shared" si="4"/>
        <v>3</v>
      </c>
      <c r="J43" s="115">
        <f t="shared" si="4"/>
        <v>9</v>
      </c>
      <c r="K43" s="115">
        <f t="shared" si="4"/>
        <v>0</v>
      </c>
      <c r="L43" s="96">
        <f t="shared" si="4"/>
        <v>22</v>
      </c>
      <c r="M43" s="115">
        <f t="shared" si="4"/>
        <v>0</v>
      </c>
      <c r="N43" s="115">
        <f t="shared" si="4"/>
        <v>5</v>
      </c>
      <c r="O43" s="115">
        <f t="shared" si="4"/>
        <v>0</v>
      </c>
      <c r="P43" s="115">
        <f t="shared" si="4"/>
        <v>9</v>
      </c>
      <c r="Q43" s="115">
        <f t="shared" si="4"/>
        <v>2</v>
      </c>
      <c r="R43" s="115">
        <f t="shared" si="4"/>
        <v>16</v>
      </c>
      <c r="S43" s="115">
        <f t="shared" si="4"/>
        <v>0</v>
      </c>
      <c r="T43" s="115">
        <f t="shared" si="4"/>
        <v>6</v>
      </c>
      <c r="U43" s="115">
        <f t="shared" si="4"/>
        <v>0</v>
      </c>
      <c r="V43" s="115">
        <f t="shared" si="4"/>
        <v>5</v>
      </c>
      <c r="W43" s="115">
        <f t="shared" si="4"/>
        <v>0</v>
      </c>
      <c r="X43" s="115">
        <f t="shared" si="4"/>
        <v>17</v>
      </c>
      <c r="Y43" s="115">
        <f t="shared" si="4"/>
        <v>3</v>
      </c>
      <c r="Z43" s="115">
        <f t="shared" si="4"/>
        <v>12</v>
      </c>
      <c r="AA43" s="115">
        <f t="shared" si="4"/>
        <v>0</v>
      </c>
      <c r="AB43" s="96">
        <f t="shared" si="4"/>
        <v>173</v>
      </c>
      <c r="AC43" s="96">
        <f t="shared" si="4"/>
        <v>9</v>
      </c>
      <c r="AD43" s="96">
        <f t="shared" si="4"/>
        <v>1247</v>
      </c>
      <c r="AE43" s="96">
        <f>SUM(AE14:AE42)</f>
        <v>49</v>
      </c>
      <c r="AF43" s="116"/>
      <c r="AG43" s="8">
        <f>SUM(AG8:AG42)</f>
        <v>173</v>
      </c>
      <c r="AH43" s="8">
        <f>SUM(AH8:AH42)</f>
        <v>9</v>
      </c>
      <c r="AI43" s="116">
        <f>SUM(AI8:AI42)</f>
        <v>161</v>
      </c>
      <c r="AJ43" s="138">
        <f>SUM(AJ8:AJ42)</f>
        <v>3</v>
      </c>
    </row>
    <row r="44" spans="1:36" s="2" customFormat="1" ht="26.25" x14ac:dyDescent="0.25">
      <c r="A44" s="117" t="s">
        <v>127</v>
      </c>
      <c r="B44" s="109" t="s">
        <v>194</v>
      </c>
      <c r="C44" s="118" t="s">
        <v>95</v>
      </c>
      <c r="D44" s="91">
        <v>6</v>
      </c>
      <c r="E44" s="91"/>
      <c r="F44" s="92"/>
      <c r="G44" s="92"/>
      <c r="H44" s="92"/>
      <c r="I44" s="94"/>
      <c r="J44" s="92">
        <v>7</v>
      </c>
      <c r="K44" s="92"/>
      <c r="L44" s="92"/>
      <c r="M44" s="95"/>
      <c r="N44" s="92"/>
      <c r="O44" s="95"/>
      <c r="P44" s="92">
        <v>7</v>
      </c>
      <c r="Q44" s="102"/>
      <c r="R44" s="92"/>
      <c r="S44" s="95"/>
      <c r="T44" s="92"/>
      <c r="U44" s="95"/>
      <c r="V44" s="92">
        <v>6</v>
      </c>
      <c r="W44" s="95"/>
      <c r="X44" s="92"/>
      <c r="Y44" s="95"/>
      <c r="Z44" s="92"/>
      <c r="AA44" s="95"/>
      <c r="AB44" s="92">
        <f t="shared" ref="AB44:AB53" si="5">Z44+X44+V44+T44+R44+P44+N44+L44+J44+H44+D44+F44</f>
        <v>26</v>
      </c>
      <c r="AC44" s="92">
        <f t="shared" ref="AC44:AC53" si="6">AA44+Y44+W44+U44+S44+Q44+O44+M44+K44+I44+E44+G44</f>
        <v>0</v>
      </c>
      <c r="AD44" s="96">
        <v>51</v>
      </c>
      <c r="AE44" s="96">
        <v>0</v>
      </c>
      <c r="AF44" s="116">
        <v>50</v>
      </c>
      <c r="AG44" s="8">
        <f>ROUNDUP((AD44*AF44)/100,0)</f>
        <v>26</v>
      </c>
      <c r="AH44" s="8">
        <f>ROUNDUP((AE44*AG44)/100,0)</f>
        <v>0</v>
      </c>
      <c r="AI44" s="134">
        <v>34</v>
      </c>
      <c r="AJ44" s="135"/>
    </row>
    <row r="45" spans="1:36" s="2" customFormat="1" ht="27.6" customHeight="1" x14ac:dyDescent="0.25">
      <c r="A45" s="119" t="s">
        <v>128</v>
      </c>
      <c r="B45" s="109" t="s">
        <v>191</v>
      </c>
      <c r="C45" s="90" t="s">
        <v>47</v>
      </c>
      <c r="D45" s="91">
        <v>2</v>
      </c>
      <c r="E45" s="115"/>
      <c r="F45" s="92"/>
      <c r="G45" s="92"/>
      <c r="H45" s="92"/>
      <c r="I45" s="94"/>
      <c r="J45" s="92"/>
      <c r="K45" s="92"/>
      <c r="L45" s="92"/>
      <c r="M45" s="95"/>
      <c r="N45" s="92"/>
      <c r="O45" s="95"/>
      <c r="P45" s="92"/>
      <c r="Q45" s="95"/>
      <c r="R45" s="92"/>
      <c r="S45" s="95"/>
      <c r="T45" s="92"/>
      <c r="U45" s="95"/>
      <c r="V45" s="92"/>
      <c r="W45" s="95"/>
      <c r="X45" s="92"/>
      <c r="Y45" s="95"/>
      <c r="Z45" s="92"/>
      <c r="AA45" s="95"/>
      <c r="AB45" s="92">
        <f t="shared" si="5"/>
        <v>2</v>
      </c>
      <c r="AC45" s="92">
        <f t="shared" si="6"/>
        <v>0</v>
      </c>
      <c r="AD45" s="96">
        <v>15</v>
      </c>
      <c r="AE45" s="96">
        <v>0</v>
      </c>
      <c r="AF45" s="116">
        <v>10</v>
      </c>
      <c r="AG45" s="8">
        <f t="shared" ref="AG45:AG53" si="7">ROUNDUP((AD45*AF45)/100,0)</f>
        <v>2</v>
      </c>
      <c r="AH45" s="8">
        <f t="shared" ref="AH45:AH53" si="8">ROUNDUP((AE45*AG45)/100,0)</f>
        <v>0</v>
      </c>
      <c r="AI45" s="134">
        <v>2</v>
      </c>
      <c r="AJ45" s="135"/>
    </row>
    <row r="46" spans="1:36" s="2" customFormat="1" ht="26.25" x14ac:dyDescent="0.25">
      <c r="A46" s="119"/>
      <c r="B46" s="109" t="s">
        <v>203</v>
      </c>
      <c r="C46" s="90" t="s">
        <v>204</v>
      </c>
      <c r="D46" s="91">
        <v>1</v>
      </c>
      <c r="E46" s="115"/>
      <c r="F46" s="92"/>
      <c r="G46" s="92"/>
      <c r="H46" s="92"/>
      <c r="I46" s="94"/>
      <c r="J46" s="92"/>
      <c r="K46" s="92"/>
      <c r="L46" s="92"/>
      <c r="M46" s="95"/>
      <c r="N46" s="92"/>
      <c r="O46" s="95"/>
      <c r="P46" s="92"/>
      <c r="Q46" s="95"/>
      <c r="R46" s="92"/>
      <c r="S46" s="95"/>
      <c r="T46" s="92"/>
      <c r="U46" s="95"/>
      <c r="V46" s="92"/>
      <c r="W46" s="95"/>
      <c r="X46" s="92"/>
      <c r="Y46" s="95"/>
      <c r="Z46" s="92"/>
      <c r="AA46" s="95"/>
      <c r="AB46" s="92">
        <f t="shared" si="5"/>
        <v>1</v>
      </c>
      <c r="AC46" s="92">
        <f t="shared" si="6"/>
        <v>0</v>
      </c>
      <c r="AD46" s="96">
        <v>10</v>
      </c>
      <c r="AE46" s="96">
        <v>0</v>
      </c>
      <c r="AF46" s="116">
        <v>10</v>
      </c>
      <c r="AG46" s="8">
        <f t="shared" si="7"/>
        <v>1</v>
      </c>
      <c r="AH46" s="8">
        <f t="shared" si="8"/>
        <v>0</v>
      </c>
      <c r="AI46" s="134"/>
      <c r="AJ46" s="135"/>
    </row>
    <row r="47" spans="1:36" s="2" customFormat="1" x14ac:dyDescent="0.25">
      <c r="A47" s="112" t="s">
        <v>132</v>
      </c>
      <c r="B47" s="109" t="s">
        <v>192</v>
      </c>
      <c r="C47" s="118" t="s">
        <v>96</v>
      </c>
      <c r="D47" s="91">
        <v>9</v>
      </c>
      <c r="E47" s="91"/>
      <c r="F47" s="92"/>
      <c r="G47" s="92"/>
      <c r="H47" s="92"/>
      <c r="I47" s="94"/>
      <c r="J47" s="92"/>
      <c r="K47" s="92"/>
      <c r="L47" s="92">
        <v>3</v>
      </c>
      <c r="M47" s="95"/>
      <c r="N47" s="92"/>
      <c r="O47" s="95"/>
      <c r="P47" s="92"/>
      <c r="Q47" s="95"/>
      <c r="R47" s="92">
        <v>4</v>
      </c>
      <c r="S47" s="95"/>
      <c r="T47" s="92">
        <v>4</v>
      </c>
      <c r="U47" s="95"/>
      <c r="V47" s="92"/>
      <c r="W47" s="95"/>
      <c r="X47" s="92"/>
      <c r="Y47" s="95"/>
      <c r="Z47" s="92"/>
      <c r="AA47" s="95"/>
      <c r="AB47" s="92">
        <f t="shared" si="5"/>
        <v>20</v>
      </c>
      <c r="AC47" s="92">
        <f t="shared" si="6"/>
        <v>0</v>
      </c>
      <c r="AD47" s="96">
        <v>100</v>
      </c>
      <c r="AE47" s="96">
        <v>0</v>
      </c>
      <c r="AF47" s="116">
        <v>20</v>
      </c>
      <c r="AG47" s="8">
        <f t="shared" si="7"/>
        <v>20</v>
      </c>
      <c r="AH47" s="8">
        <f t="shared" si="8"/>
        <v>0</v>
      </c>
      <c r="AI47" s="134">
        <v>20</v>
      </c>
      <c r="AJ47" s="135"/>
    </row>
    <row r="48" spans="1:36" s="2" customFormat="1" x14ac:dyDescent="0.25">
      <c r="A48" s="114"/>
      <c r="B48" s="109" t="s">
        <v>195</v>
      </c>
      <c r="C48" s="90" t="s">
        <v>48</v>
      </c>
      <c r="D48" s="91">
        <v>6</v>
      </c>
      <c r="E48" s="91"/>
      <c r="F48" s="92"/>
      <c r="G48" s="92"/>
      <c r="H48" s="92"/>
      <c r="I48" s="94"/>
      <c r="J48" s="92">
        <v>4</v>
      </c>
      <c r="K48" s="92"/>
      <c r="L48" s="92">
        <v>5</v>
      </c>
      <c r="M48" s="95"/>
      <c r="N48" s="92"/>
      <c r="O48" s="95"/>
      <c r="P48" s="92"/>
      <c r="Q48" s="95"/>
      <c r="R48" s="92"/>
      <c r="S48" s="95"/>
      <c r="T48" s="92"/>
      <c r="U48" s="95"/>
      <c r="V48" s="92"/>
      <c r="W48" s="95"/>
      <c r="X48" s="92"/>
      <c r="Y48" s="95"/>
      <c r="Z48" s="92"/>
      <c r="AA48" s="95"/>
      <c r="AB48" s="92">
        <f t="shared" si="5"/>
        <v>15</v>
      </c>
      <c r="AC48" s="92">
        <f t="shared" si="6"/>
        <v>0</v>
      </c>
      <c r="AD48" s="96">
        <v>50</v>
      </c>
      <c r="AE48" s="96">
        <v>0</v>
      </c>
      <c r="AF48" s="107">
        <v>30</v>
      </c>
      <c r="AG48" s="8">
        <f t="shared" si="7"/>
        <v>15</v>
      </c>
      <c r="AH48" s="8">
        <f t="shared" si="8"/>
        <v>0</v>
      </c>
      <c r="AI48" s="134">
        <v>15</v>
      </c>
      <c r="AJ48" s="135"/>
    </row>
    <row r="49" spans="1:36" s="2" customFormat="1" ht="26.25" x14ac:dyDescent="0.25">
      <c r="A49" s="114"/>
      <c r="B49" s="109" t="s">
        <v>7</v>
      </c>
      <c r="C49" s="90" t="s">
        <v>49</v>
      </c>
      <c r="D49" s="91">
        <v>2</v>
      </c>
      <c r="E49" s="91"/>
      <c r="F49" s="92">
        <v>3</v>
      </c>
      <c r="G49" s="93"/>
      <c r="H49" s="92">
        <v>4</v>
      </c>
      <c r="I49" s="94"/>
      <c r="J49" s="92"/>
      <c r="K49" s="92"/>
      <c r="L49" s="92">
        <v>4</v>
      </c>
      <c r="M49" s="95"/>
      <c r="N49" s="92"/>
      <c r="O49" s="95"/>
      <c r="P49" s="92"/>
      <c r="Q49" s="95"/>
      <c r="R49" s="92"/>
      <c r="S49" s="95"/>
      <c r="T49" s="92"/>
      <c r="U49" s="95"/>
      <c r="V49" s="92"/>
      <c r="W49" s="95"/>
      <c r="X49" s="92"/>
      <c r="Y49" s="95"/>
      <c r="Z49" s="92"/>
      <c r="AA49" s="95"/>
      <c r="AB49" s="92">
        <f t="shared" si="5"/>
        <v>13</v>
      </c>
      <c r="AC49" s="92">
        <f t="shared" si="6"/>
        <v>0</v>
      </c>
      <c r="AD49" s="96">
        <v>85</v>
      </c>
      <c r="AE49" s="96">
        <v>0</v>
      </c>
      <c r="AF49" s="107">
        <v>15</v>
      </c>
      <c r="AG49" s="8">
        <f t="shared" si="7"/>
        <v>13</v>
      </c>
      <c r="AH49" s="8">
        <f t="shared" si="8"/>
        <v>0</v>
      </c>
      <c r="AI49" s="134">
        <v>13</v>
      </c>
      <c r="AJ49" s="135"/>
    </row>
    <row r="50" spans="1:36" s="2" customFormat="1" ht="26.25" x14ac:dyDescent="0.25">
      <c r="A50" s="117" t="s">
        <v>133</v>
      </c>
      <c r="B50" s="89" t="s">
        <v>31</v>
      </c>
      <c r="C50" s="90" t="s">
        <v>51</v>
      </c>
      <c r="D50" s="91"/>
      <c r="E50" s="91"/>
      <c r="F50" s="92"/>
      <c r="G50" s="92"/>
      <c r="H50" s="92"/>
      <c r="I50" s="94"/>
      <c r="J50" s="92"/>
      <c r="K50" s="92"/>
      <c r="L50" s="92"/>
      <c r="M50" s="95"/>
      <c r="N50" s="92"/>
      <c r="O50" s="95"/>
      <c r="P50" s="92"/>
      <c r="Q50" s="95"/>
      <c r="R50" s="92"/>
      <c r="S50" s="95"/>
      <c r="T50" s="92"/>
      <c r="U50" s="95"/>
      <c r="V50" s="92">
        <v>5</v>
      </c>
      <c r="W50" s="95"/>
      <c r="X50" s="92"/>
      <c r="Y50" s="95"/>
      <c r="Z50" s="92">
        <v>6</v>
      </c>
      <c r="AA50" s="95"/>
      <c r="AB50" s="92">
        <f t="shared" si="5"/>
        <v>11</v>
      </c>
      <c r="AC50" s="92">
        <f t="shared" si="6"/>
        <v>0</v>
      </c>
      <c r="AD50" s="96">
        <v>34</v>
      </c>
      <c r="AE50" s="96">
        <v>0</v>
      </c>
      <c r="AF50" s="116">
        <v>30</v>
      </c>
      <c r="AG50" s="8">
        <f t="shared" si="7"/>
        <v>11</v>
      </c>
      <c r="AH50" s="8">
        <f t="shared" si="8"/>
        <v>0</v>
      </c>
      <c r="AI50" s="134">
        <v>11</v>
      </c>
      <c r="AJ50" s="135"/>
    </row>
    <row r="51" spans="1:36" s="2" customFormat="1" ht="25.5" x14ac:dyDescent="0.25">
      <c r="A51" s="117" t="s">
        <v>140</v>
      </c>
      <c r="B51" s="89" t="s">
        <v>104</v>
      </c>
      <c r="C51" s="90" t="s">
        <v>103</v>
      </c>
      <c r="D51" s="91"/>
      <c r="E51" s="91"/>
      <c r="F51" s="92"/>
      <c r="G51" s="92"/>
      <c r="H51" s="92"/>
      <c r="I51" s="94"/>
      <c r="J51" s="92"/>
      <c r="K51" s="92"/>
      <c r="L51" s="92"/>
      <c r="M51" s="95"/>
      <c r="N51" s="92"/>
      <c r="O51" s="95"/>
      <c r="P51" s="92"/>
      <c r="Q51" s="95"/>
      <c r="R51" s="92"/>
      <c r="S51" s="95"/>
      <c r="T51" s="92"/>
      <c r="U51" s="95"/>
      <c r="V51" s="92">
        <v>5</v>
      </c>
      <c r="W51" s="95"/>
      <c r="X51" s="92"/>
      <c r="Y51" s="95"/>
      <c r="Z51" s="92"/>
      <c r="AA51" s="95"/>
      <c r="AB51" s="92">
        <f t="shared" si="5"/>
        <v>5</v>
      </c>
      <c r="AC51" s="92">
        <f t="shared" si="6"/>
        <v>0</v>
      </c>
      <c r="AD51" s="96">
        <v>14</v>
      </c>
      <c r="AE51" s="96">
        <v>0</v>
      </c>
      <c r="AF51" s="116">
        <v>30</v>
      </c>
      <c r="AG51" s="8">
        <f t="shared" si="7"/>
        <v>5</v>
      </c>
      <c r="AH51" s="8">
        <f t="shared" si="8"/>
        <v>0</v>
      </c>
      <c r="AI51" s="134">
        <v>5</v>
      </c>
      <c r="AJ51" s="135"/>
    </row>
    <row r="52" spans="1:36" s="2" customFormat="1" ht="28.5" customHeight="1" x14ac:dyDescent="0.25">
      <c r="A52" s="117" t="s">
        <v>134</v>
      </c>
      <c r="B52" s="89" t="s">
        <v>36</v>
      </c>
      <c r="C52" s="90" t="s">
        <v>52</v>
      </c>
      <c r="D52" s="91"/>
      <c r="E52" s="91"/>
      <c r="F52" s="92"/>
      <c r="G52" s="93"/>
      <c r="H52" s="92"/>
      <c r="I52" s="94"/>
      <c r="J52" s="92">
        <v>2</v>
      </c>
      <c r="K52" s="93"/>
      <c r="L52" s="92"/>
      <c r="M52" s="95"/>
      <c r="N52" s="92"/>
      <c r="O52" s="95"/>
      <c r="P52" s="92">
        <v>2</v>
      </c>
      <c r="Q52" s="95"/>
      <c r="R52" s="92"/>
      <c r="S52" s="95"/>
      <c r="T52" s="92">
        <v>2</v>
      </c>
      <c r="U52" s="102"/>
      <c r="V52" s="92"/>
      <c r="W52" s="95"/>
      <c r="X52" s="92"/>
      <c r="Y52" s="95"/>
      <c r="Z52" s="92"/>
      <c r="AA52" s="95"/>
      <c r="AB52" s="92">
        <f t="shared" si="5"/>
        <v>6</v>
      </c>
      <c r="AC52" s="92">
        <f t="shared" si="6"/>
        <v>0</v>
      </c>
      <c r="AD52" s="96">
        <v>52</v>
      </c>
      <c r="AE52" s="96">
        <v>0</v>
      </c>
      <c r="AF52" s="116">
        <v>10</v>
      </c>
      <c r="AG52" s="8">
        <f t="shared" si="7"/>
        <v>6</v>
      </c>
      <c r="AH52" s="8">
        <f t="shared" si="8"/>
        <v>0</v>
      </c>
      <c r="AI52" s="134">
        <v>6</v>
      </c>
      <c r="AJ52" s="135"/>
    </row>
    <row r="53" spans="1:36" s="2" customFormat="1" x14ac:dyDescent="0.25">
      <c r="A53" s="117" t="s">
        <v>141</v>
      </c>
      <c r="B53" s="89" t="s">
        <v>26</v>
      </c>
      <c r="C53" s="90" t="s">
        <v>50</v>
      </c>
      <c r="D53" s="91"/>
      <c r="E53" s="115"/>
      <c r="F53" s="92"/>
      <c r="G53" s="92"/>
      <c r="H53" s="92"/>
      <c r="I53" s="92"/>
      <c r="J53" s="92"/>
      <c r="K53" s="92"/>
      <c r="L53" s="92">
        <v>35</v>
      </c>
      <c r="M53" s="95"/>
      <c r="N53" s="92"/>
      <c r="O53" s="95"/>
      <c r="P53" s="92"/>
      <c r="Q53" s="95"/>
      <c r="R53" s="92"/>
      <c r="S53" s="95"/>
      <c r="T53" s="92"/>
      <c r="U53" s="95"/>
      <c r="V53" s="92"/>
      <c r="W53" s="95"/>
      <c r="X53" s="92"/>
      <c r="Y53" s="95"/>
      <c r="Z53" s="92"/>
      <c r="AA53" s="95"/>
      <c r="AB53" s="92">
        <f t="shared" si="5"/>
        <v>35</v>
      </c>
      <c r="AC53" s="92">
        <f t="shared" si="6"/>
        <v>0</v>
      </c>
      <c r="AD53" s="96">
        <v>50</v>
      </c>
      <c r="AE53" s="96">
        <v>0</v>
      </c>
      <c r="AF53" s="116">
        <v>70</v>
      </c>
      <c r="AG53" s="8">
        <f t="shared" si="7"/>
        <v>35</v>
      </c>
      <c r="AH53" s="8">
        <f t="shared" si="8"/>
        <v>0</v>
      </c>
      <c r="AI53" s="134">
        <v>30</v>
      </c>
      <c r="AJ53" s="135"/>
    </row>
    <row r="54" spans="1:36" s="2" customFormat="1" ht="16.5" customHeight="1" x14ac:dyDescent="0.25">
      <c r="A54" s="120" t="s">
        <v>119</v>
      </c>
      <c r="B54" s="121"/>
      <c r="C54" s="121"/>
      <c r="D54" s="122">
        <f t="shared" ref="D54:AA54" si="9">SUM(D44:D53)</f>
        <v>26</v>
      </c>
      <c r="E54" s="122">
        <f t="shared" si="9"/>
        <v>0</v>
      </c>
      <c r="F54" s="122">
        <f t="shared" si="9"/>
        <v>3</v>
      </c>
      <c r="G54" s="122">
        <f t="shared" si="9"/>
        <v>0</v>
      </c>
      <c r="H54" s="122">
        <f t="shared" si="9"/>
        <v>4</v>
      </c>
      <c r="I54" s="122">
        <f t="shared" si="9"/>
        <v>0</v>
      </c>
      <c r="J54" s="122">
        <f t="shared" si="9"/>
        <v>13</v>
      </c>
      <c r="K54" s="122">
        <f t="shared" si="9"/>
        <v>0</v>
      </c>
      <c r="L54" s="122">
        <f t="shared" si="9"/>
        <v>47</v>
      </c>
      <c r="M54" s="122">
        <f t="shared" si="9"/>
        <v>0</v>
      </c>
      <c r="N54" s="122">
        <f t="shared" si="9"/>
        <v>0</v>
      </c>
      <c r="O54" s="122">
        <f t="shared" si="9"/>
        <v>0</v>
      </c>
      <c r="P54" s="122">
        <f t="shared" si="9"/>
        <v>9</v>
      </c>
      <c r="Q54" s="122">
        <f t="shared" si="9"/>
        <v>0</v>
      </c>
      <c r="R54" s="122">
        <f t="shared" si="9"/>
        <v>4</v>
      </c>
      <c r="S54" s="122">
        <f t="shared" si="9"/>
        <v>0</v>
      </c>
      <c r="T54" s="122">
        <f t="shared" si="9"/>
        <v>6</v>
      </c>
      <c r="U54" s="122">
        <f t="shared" si="9"/>
        <v>0</v>
      </c>
      <c r="V54" s="122">
        <f t="shared" si="9"/>
        <v>16</v>
      </c>
      <c r="W54" s="122">
        <f t="shared" si="9"/>
        <v>0</v>
      </c>
      <c r="X54" s="122">
        <f t="shared" si="9"/>
        <v>0</v>
      </c>
      <c r="Y54" s="122">
        <f t="shared" si="9"/>
        <v>0</v>
      </c>
      <c r="Z54" s="122">
        <f t="shared" si="9"/>
        <v>6</v>
      </c>
      <c r="AA54" s="122">
        <f t="shared" si="9"/>
        <v>0</v>
      </c>
      <c r="AB54" s="122">
        <f>SUM(AB44:AB53)</f>
        <v>134</v>
      </c>
      <c r="AC54" s="122">
        <f>SUM(AC44:AC53)</f>
        <v>0</v>
      </c>
      <c r="AD54" s="122">
        <f>SUM(AD44:AD53)</f>
        <v>461</v>
      </c>
      <c r="AE54" s="122">
        <f>SUM(AE44:AE53)</f>
        <v>0</v>
      </c>
      <c r="AF54" s="122"/>
      <c r="AG54" s="50">
        <f>SUM(AG44:AG53)</f>
        <v>134</v>
      </c>
      <c r="AH54" s="50">
        <f>SUM(AH44:AH53)</f>
        <v>0</v>
      </c>
      <c r="AI54" s="122">
        <f>SUM(AI44:AI53)</f>
        <v>136</v>
      </c>
      <c r="AJ54" s="122">
        <f>SUM(AJ44:AJ53)</f>
        <v>0</v>
      </c>
    </row>
    <row r="55" spans="1:36" s="1" customFormat="1" ht="15.75" customHeight="1" x14ac:dyDescent="0.25">
      <c r="A55" s="120" t="s">
        <v>189</v>
      </c>
      <c r="B55" s="121"/>
      <c r="C55" s="121"/>
      <c r="D55" s="96">
        <f t="shared" ref="D55:AA55" si="10">D43+D54</f>
        <v>78</v>
      </c>
      <c r="E55" s="96">
        <f t="shared" si="10"/>
        <v>1</v>
      </c>
      <c r="F55" s="96">
        <f t="shared" si="10"/>
        <v>11</v>
      </c>
      <c r="G55" s="96">
        <f t="shared" si="10"/>
        <v>0</v>
      </c>
      <c r="H55" s="96">
        <f t="shared" si="10"/>
        <v>16</v>
      </c>
      <c r="I55" s="96">
        <f t="shared" si="10"/>
        <v>3</v>
      </c>
      <c r="J55" s="96">
        <f t="shared" si="10"/>
        <v>22</v>
      </c>
      <c r="K55" s="96">
        <f t="shared" si="10"/>
        <v>0</v>
      </c>
      <c r="L55" s="96">
        <f t="shared" si="10"/>
        <v>69</v>
      </c>
      <c r="M55" s="96">
        <f t="shared" si="10"/>
        <v>0</v>
      </c>
      <c r="N55" s="96">
        <f t="shared" si="10"/>
        <v>5</v>
      </c>
      <c r="O55" s="96">
        <f t="shared" si="10"/>
        <v>0</v>
      </c>
      <c r="P55" s="96">
        <f t="shared" si="10"/>
        <v>18</v>
      </c>
      <c r="Q55" s="96">
        <f t="shared" si="10"/>
        <v>2</v>
      </c>
      <c r="R55" s="96">
        <f t="shared" si="10"/>
        <v>20</v>
      </c>
      <c r="S55" s="96">
        <f t="shared" si="10"/>
        <v>0</v>
      </c>
      <c r="T55" s="96">
        <f t="shared" si="10"/>
        <v>12</v>
      </c>
      <c r="U55" s="96">
        <f t="shared" si="10"/>
        <v>0</v>
      </c>
      <c r="V55" s="96">
        <f t="shared" si="10"/>
        <v>21</v>
      </c>
      <c r="W55" s="96">
        <f t="shared" si="10"/>
        <v>0</v>
      </c>
      <c r="X55" s="96">
        <f t="shared" si="10"/>
        <v>17</v>
      </c>
      <c r="Y55" s="96">
        <f t="shared" si="10"/>
        <v>3</v>
      </c>
      <c r="Z55" s="96">
        <f t="shared" si="10"/>
        <v>18</v>
      </c>
      <c r="AA55" s="96">
        <f t="shared" si="10"/>
        <v>0</v>
      </c>
      <c r="AB55" s="96">
        <f>AB43+AB54</f>
        <v>307</v>
      </c>
      <c r="AC55" s="96">
        <f t="shared" ref="AC55" si="11">AC43+AC54</f>
        <v>9</v>
      </c>
      <c r="AD55" s="96">
        <f>AD43+AD54</f>
        <v>1708</v>
      </c>
      <c r="AE55" s="96">
        <f>AE43+AE54</f>
        <v>49</v>
      </c>
      <c r="AF55" s="96"/>
      <c r="AG55" s="15">
        <f>AG43+AG54</f>
        <v>307</v>
      </c>
      <c r="AH55" s="15">
        <f>AH43+AH54</f>
        <v>9</v>
      </c>
      <c r="AI55" s="96">
        <f>AI43+AI54</f>
        <v>297</v>
      </c>
      <c r="AJ55" s="139">
        <f>AJ43+AJ54</f>
        <v>3</v>
      </c>
    </row>
    <row r="56" spans="1:36" s="1" customFormat="1" ht="18" customHeight="1" x14ac:dyDescent="0.2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9"/>
      <c r="AG56" s="9"/>
      <c r="AH56" s="9"/>
      <c r="AI56" s="140"/>
      <c r="AJ56" s="141"/>
    </row>
    <row r="57" spans="1:36" s="2" customFormat="1" ht="108.75" customHeight="1" x14ac:dyDescent="0.25">
      <c r="A57" s="76"/>
      <c r="B57" s="77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36"/>
      <c r="AE57" s="36"/>
      <c r="AF57" s="10"/>
      <c r="AG57" s="10"/>
      <c r="AH57" s="10"/>
      <c r="AI57" s="140"/>
      <c r="AJ57" s="142"/>
    </row>
    <row r="58" spans="1:36" s="2" customFormat="1" x14ac:dyDescent="0.25">
      <c r="A58" s="75" t="s">
        <v>121</v>
      </c>
      <c r="B58" s="51" t="s">
        <v>38</v>
      </c>
      <c r="C58" s="52"/>
      <c r="D58" s="72" t="s">
        <v>12</v>
      </c>
      <c r="E58" s="72"/>
      <c r="F58" s="72" t="s">
        <v>44</v>
      </c>
      <c r="G58" s="72"/>
      <c r="H58" s="72" t="s">
        <v>14</v>
      </c>
      <c r="I58" s="72"/>
      <c r="J58" s="72" t="s">
        <v>22</v>
      </c>
      <c r="K58" s="72"/>
      <c r="L58" s="72" t="s">
        <v>13</v>
      </c>
      <c r="M58" s="72"/>
      <c r="N58" s="72" t="s">
        <v>16</v>
      </c>
      <c r="O58" s="72"/>
      <c r="P58" s="72" t="s">
        <v>17</v>
      </c>
      <c r="Q58" s="72"/>
      <c r="R58" s="72" t="s">
        <v>15</v>
      </c>
      <c r="S58" s="72"/>
      <c r="T58" s="72" t="s">
        <v>18</v>
      </c>
      <c r="U58" s="72"/>
      <c r="V58" s="72" t="s">
        <v>19</v>
      </c>
      <c r="W58" s="72"/>
      <c r="X58" s="72" t="s">
        <v>20</v>
      </c>
      <c r="Y58" s="72"/>
      <c r="Z58" s="72" t="s">
        <v>21</v>
      </c>
      <c r="AA58" s="72"/>
      <c r="AB58" s="123" t="s">
        <v>209</v>
      </c>
      <c r="AC58" s="123"/>
      <c r="AD58" s="124" t="s">
        <v>202</v>
      </c>
      <c r="AE58" s="124"/>
      <c r="AF58" s="125" t="s">
        <v>207</v>
      </c>
      <c r="AG58" s="126" t="s">
        <v>208</v>
      </c>
      <c r="AH58" s="126"/>
      <c r="AI58" s="131" t="s">
        <v>188</v>
      </c>
      <c r="AJ58" s="132"/>
    </row>
    <row r="59" spans="1:36" s="2" customFormat="1" x14ac:dyDescent="0.25">
      <c r="A59" s="71"/>
      <c r="B59" s="53" t="s">
        <v>41</v>
      </c>
      <c r="C59" s="54"/>
      <c r="D59" s="32" t="s">
        <v>42</v>
      </c>
      <c r="E59" s="32" t="s">
        <v>43</v>
      </c>
      <c r="F59" s="32" t="s">
        <v>42</v>
      </c>
      <c r="G59" s="32" t="s">
        <v>43</v>
      </c>
      <c r="H59" s="32" t="s">
        <v>42</v>
      </c>
      <c r="I59" s="32" t="s">
        <v>43</v>
      </c>
      <c r="J59" s="32" t="s">
        <v>42</v>
      </c>
      <c r="K59" s="32" t="s">
        <v>43</v>
      </c>
      <c r="L59" s="32" t="s">
        <v>42</v>
      </c>
      <c r="M59" s="32" t="s">
        <v>43</v>
      </c>
      <c r="N59" s="32" t="s">
        <v>42</v>
      </c>
      <c r="O59" s="32" t="s">
        <v>43</v>
      </c>
      <c r="P59" s="32" t="s">
        <v>42</v>
      </c>
      <c r="Q59" s="32" t="s">
        <v>43</v>
      </c>
      <c r="R59" s="32" t="s">
        <v>42</v>
      </c>
      <c r="S59" s="32" t="s">
        <v>43</v>
      </c>
      <c r="T59" s="32" t="s">
        <v>42</v>
      </c>
      <c r="U59" s="32" t="s">
        <v>43</v>
      </c>
      <c r="V59" s="32" t="s">
        <v>42</v>
      </c>
      <c r="W59" s="32" t="s">
        <v>43</v>
      </c>
      <c r="X59" s="32" t="s">
        <v>42</v>
      </c>
      <c r="Y59" s="32" t="s">
        <v>43</v>
      </c>
      <c r="Z59" s="32" t="s">
        <v>42</v>
      </c>
      <c r="AA59" s="32" t="s">
        <v>43</v>
      </c>
      <c r="AB59" s="11" t="s">
        <v>42</v>
      </c>
      <c r="AC59" s="11" t="s">
        <v>43</v>
      </c>
      <c r="AD59" s="11" t="s">
        <v>42</v>
      </c>
      <c r="AE59" s="11" t="s">
        <v>43</v>
      </c>
      <c r="AF59" s="42" t="s">
        <v>206</v>
      </c>
      <c r="AG59" s="11" t="s">
        <v>42</v>
      </c>
      <c r="AH59" s="11" t="s">
        <v>43</v>
      </c>
      <c r="AI59" s="133" t="s">
        <v>42</v>
      </c>
      <c r="AJ59" s="133" t="s">
        <v>43</v>
      </c>
    </row>
    <row r="60" spans="1:36" s="2" customFormat="1" ht="27" customHeight="1" x14ac:dyDescent="0.25">
      <c r="A60" s="48" t="s">
        <v>122</v>
      </c>
      <c r="B60" s="24" t="s">
        <v>0</v>
      </c>
      <c r="C60" s="31" t="s">
        <v>78</v>
      </c>
      <c r="D60" s="18">
        <v>3</v>
      </c>
      <c r="E60" s="29"/>
      <c r="F60" s="20"/>
      <c r="G60" s="20"/>
      <c r="H60" s="19"/>
      <c r="I60" s="19"/>
      <c r="J60" s="32"/>
      <c r="K60" s="19"/>
      <c r="L60" s="20">
        <v>1</v>
      </c>
      <c r="M60" s="26"/>
      <c r="N60" s="32"/>
      <c r="O60" s="23"/>
      <c r="P60" s="32"/>
      <c r="Q60" s="23"/>
      <c r="R60" s="20">
        <v>3</v>
      </c>
      <c r="S60" s="23"/>
      <c r="T60" s="32"/>
      <c r="U60" s="23"/>
      <c r="V60" s="32">
        <v>4</v>
      </c>
      <c r="W60" s="26"/>
      <c r="X60" s="32"/>
      <c r="Y60" s="23"/>
      <c r="Z60" s="32"/>
      <c r="AA60" s="23"/>
      <c r="AB60" s="19">
        <f t="shared" ref="AB60:AB87" si="12">Z60+X60+V60+T60+R60+P60+N60+L60+J60+H60+D60+F60</f>
        <v>11</v>
      </c>
      <c r="AC60" s="19">
        <f t="shared" ref="AC60:AC87" si="13">AA60+Y60+W60+U60+S60+Q60+O60+M60+K60+I60+E60+G60</f>
        <v>0</v>
      </c>
      <c r="AD60" s="15">
        <v>52</v>
      </c>
      <c r="AE60" s="15">
        <v>0</v>
      </c>
      <c r="AF60" s="8">
        <v>20</v>
      </c>
      <c r="AG60" s="8">
        <f>ROUNDUP((AD60*AF60)/100,0)</f>
        <v>11</v>
      </c>
      <c r="AH60" s="8">
        <f>ROUNDUP((AE60*AG60)/100,0)</f>
        <v>0</v>
      </c>
      <c r="AI60" s="134">
        <v>11</v>
      </c>
      <c r="AJ60" s="135"/>
    </row>
    <row r="61" spans="1:36" s="2" customFormat="1" x14ac:dyDescent="0.25">
      <c r="A61" s="74" t="s">
        <v>123</v>
      </c>
      <c r="B61" s="24" t="s">
        <v>1</v>
      </c>
      <c r="C61" s="31" t="s">
        <v>79</v>
      </c>
      <c r="D61" s="18">
        <v>5</v>
      </c>
      <c r="E61" s="29"/>
      <c r="F61" s="20"/>
      <c r="G61" s="20"/>
      <c r="H61" s="19"/>
      <c r="I61" s="19"/>
      <c r="J61" s="32"/>
      <c r="K61" s="19"/>
      <c r="L61" s="20"/>
      <c r="M61" s="23"/>
      <c r="N61" s="32"/>
      <c r="O61" s="23"/>
      <c r="P61" s="32"/>
      <c r="Q61" s="23"/>
      <c r="R61" s="20">
        <v>4</v>
      </c>
      <c r="S61" s="23"/>
      <c r="T61" s="32"/>
      <c r="U61" s="23"/>
      <c r="V61" s="32"/>
      <c r="W61" s="23"/>
      <c r="X61" s="32"/>
      <c r="Y61" s="23"/>
      <c r="Z61" s="32"/>
      <c r="AA61" s="23"/>
      <c r="AB61" s="19">
        <f t="shared" si="12"/>
        <v>9</v>
      </c>
      <c r="AC61" s="19">
        <f t="shared" si="13"/>
        <v>0</v>
      </c>
      <c r="AD61" s="15">
        <v>41</v>
      </c>
      <c r="AE61" s="15">
        <v>0</v>
      </c>
      <c r="AF61" s="8">
        <v>20</v>
      </c>
      <c r="AG61" s="8">
        <f t="shared" ref="AG61:AH61" si="14">ROUNDUP((AD61*AF61)/100,0)</f>
        <v>9</v>
      </c>
      <c r="AH61" s="8">
        <f t="shared" si="14"/>
        <v>0</v>
      </c>
      <c r="AI61" s="134">
        <v>9</v>
      </c>
      <c r="AJ61" s="135"/>
    </row>
    <row r="62" spans="1:36" s="2" customFormat="1" x14ac:dyDescent="0.25">
      <c r="A62" s="71"/>
      <c r="B62" s="24" t="s">
        <v>2</v>
      </c>
      <c r="C62" s="31" t="s">
        <v>80</v>
      </c>
      <c r="D62" s="18">
        <v>5</v>
      </c>
      <c r="E62" s="29"/>
      <c r="F62" s="20"/>
      <c r="G62" s="20"/>
      <c r="H62" s="19"/>
      <c r="I62" s="19"/>
      <c r="J62" s="32">
        <v>1</v>
      </c>
      <c r="K62" s="21"/>
      <c r="L62" s="20"/>
      <c r="M62" s="23"/>
      <c r="N62" s="32"/>
      <c r="O62" s="23"/>
      <c r="P62" s="32"/>
      <c r="Q62" s="23"/>
      <c r="R62" s="19"/>
      <c r="S62" s="23"/>
      <c r="T62" s="32"/>
      <c r="U62" s="23"/>
      <c r="V62" s="32"/>
      <c r="W62" s="23"/>
      <c r="X62" s="32"/>
      <c r="Y62" s="23"/>
      <c r="Z62" s="32"/>
      <c r="AA62" s="23"/>
      <c r="AB62" s="19">
        <f t="shared" si="12"/>
        <v>6</v>
      </c>
      <c r="AC62" s="19">
        <f t="shared" si="13"/>
        <v>0</v>
      </c>
      <c r="AD62" s="15">
        <v>30</v>
      </c>
      <c r="AE62" s="15">
        <v>0</v>
      </c>
      <c r="AF62" s="30">
        <v>20</v>
      </c>
      <c r="AG62" s="8">
        <f t="shared" ref="AG62:AH62" si="15">ROUNDUP((AD62*AF62)/100,0)</f>
        <v>6</v>
      </c>
      <c r="AH62" s="8">
        <f t="shared" si="15"/>
        <v>0</v>
      </c>
      <c r="AI62" s="134">
        <v>11</v>
      </c>
      <c r="AJ62" s="135"/>
    </row>
    <row r="63" spans="1:36" s="2" customFormat="1" x14ac:dyDescent="0.25">
      <c r="A63" s="48" t="s">
        <v>124</v>
      </c>
      <c r="B63" s="55" t="s">
        <v>24</v>
      </c>
      <c r="C63" s="31" t="s">
        <v>81</v>
      </c>
      <c r="D63" s="18"/>
      <c r="E63" s="23"/>
      <c r="F63" s="20"/>
      <c r="G63" s="20"/>
      <c r="H63" s="19"/>
      <c r="I63" s="19"/>
      <c r="J63" s="32"/>
      <c r="K63" s="20"/>
      <c r="L63" s="20">
        <v>2</v>
      </c>
      <c r="M63" s="23"/>
      <c r="N63" s="32"/>
      <c r="O63" s="23"/>
      <c r="P63" s="32"/>
      <c r="Q63" s="23"/>
      <c r="R63" s="19"/>
      <c r="S63" s="23"/>
      <c r="T63" s="32"/>
      <c r="U63" s="23"/>
      <c r="V63" s="32"/>
      <c r="W63" s="23"/>
      <c r="X63" s="32"/>
      <c r="Y63" s="23"/>
      <c r="Z63" s="32"/>
      <c r="AA63" s="23"/>
      <c r="AB63" s="19">
        <f t="shared" si="12"/>
        <v>2</v>
      </c>
      <c r="AC63" s="19">
        <f t="shared" si="13"/>
        <v>0</v>
      </c>
      <c r="AD63" s="15">
        <v>10</v>
      </c>
      <c r="AE63" s="15">
        <v>0</v>
      </c>
      <c r="AF63" s="8">
        <v>20</v>
      </c>
      <c r="AG63" s="8">
        <f t="shared" ref="AG63:AH63" si="16">ROUNDUP((AD63*AF63)/100,0)</f>
        <v>2</v>
      </c>
      <c r="AH63" s="8">
        <f t="shared" si="16"/>
        <v>0</v>
      </c>
      <c r="AI63" s="134">
        <v>2</v>
      </c>
      <c r="AJ63" s="135"/>
    </row>
    <row r="64" spans="1:36" s="2" customFormat="1" x14ac:dyDescent="0.25">
      <c r="A64" s="48" t="s">
        <v>125</v>
      </c>
      <c r="B64" s="33" t="s">
        <v>25</v>
      </c>
      <c r="C64" s="31" t="s">
        <v>100</v>
      </c>
      <c r="D64" s="18"/>
      <c r="E64" s="46"/>
      <c r="F64" s="20"/>
      <c r="G64" s="20"/>
      <c r="H64" s="20"/>
      <c r="I64" s="20"/>
      <c r="J64" s="20"/>
      <c r="K64" s="20"/>
      <c r="L64" s="20">
        <v>2</v>
      </c>
      <c r="M64" s="26"/>
      <c r="N64" s="20"/>
      <c r="O64" s="23"/>
      <c r="P64" s="20"/>
      <c r="Q64" s="23"/>
      <c r="R64" s="20"/>
      <c r="S64" s="23"/>
      <c r="T64" s="20"/>
      <c r="U64" s="23"/>
      <c r="V64" s="20"/>
      <c r="W64" s="23"/>
      <c r="X64" s="20"/>
      <c r="Y64" s="23"/>
      <c r="Z64" s="20"/>
      <c r="AA64" s="23"/>
      <c r="AB64" s="19">
        <f t="shared" si="12"/>
        <v>2</v>
      </c>
      <c r="AC64" s="19">
        <f t="shared" si="13"/>
        <v>0</v>
      </c>
      <c r="AD64" s="15">
        <v>7</v>
      </c>
      <c r="AE64" s="15">
        <v>0</v>
      </c>
      <c r="AF64" s="8">
        <v>20</v>
      </c>
      <c r="AG64" s="8">
        <f t="shared" ref="AG64:AH64" si="17">ROUNDUP((AD64*AF64)/100,0)</f>
        <v>2</v>
      </c>
      <c r="AH64" s="8">
        <f t="shared" si="17"/>
        <v>0</v>
      </c>
      <c r="AI64" s="134">
        <v>2</v>
      </c>
      <c r="AJ64" s="135"/>
    </row>
    <row r="65" spans="1:36" s="2" customFormat="1" x14ac:dyDescent="0.25">
      <c r="A65" s="74" t="s">
        <v>127</v>
      </c>
      <c r="B65" s="24" t="s">
        <v>9</v>
      </c>
      <c r="C65" s="31" t="s">
        <v>92</v>
      </c>
      <c r="D65" s="18">
        <v>6</v>
      </c>
      <c r="E65" s="29"/>
      <c r="F65" s="20"/>
      <c r="G65" s="20"/>
      <c r="H65" s="19"/>
      <c r="I65" s="22"/>
      <c r="J65" s="32">
        <v>2</v>
      </c>
      <c r="K65" s="21"/>
      <c r="L65" s="20">
        <v>1</v>
      </c>
      <c r="M65" s="26"/>
      <c r="N65" s="32"/>
      <c r="O65" s="23"/>
      <c r="P65" s="32"/>
      <c r="Q65" s="23"/>
      <c r="R65" s="20">
        <v>2</v>
      </c>
      <c r="S65" s="26"/>
      <c r="T65" s="32"/>
      <c r="U65" s="23"/>
      <c r="V65" s="32"/>
      <c r="W65" s="23"/>
      <c r="X65" s="32"/>
      <c r="Y65" s="23"/>
      <c r="Z65" s="32"/>
      <c r="AA65" s="23"/>
      <c r="AB65" s="19">
        <f t="shared" si="12"/>
        <v>11</v>
      </c>
      <c r="AC65" s="19">
        <f t="shared" si="13"/>
        <v>0</v>
      </c>
      <c r="AD65" s="15">
        <v>51</v>
      </c>
      <c r="AE65" s="15">
        <v>0</v>
      </c>
      <c r="AF65" s="8">
        <v>20</v>
      </c>
      <c r="AG65" s="8">
        <f t="shared" ref="AG65:AH65" si="18">ROUNDUP((AD65*AF65)/100,0)</f>
        <v>11</v>
      </c>
      <c r="AH65" s="8">
        <f t="shared" si="18"/>
        <v>0</v>
      </c>
      <c r="AI65" s="134">
        <v>13</v>
      </c>
      <c r="AJ65" s="135"/>
    </row>
    <row r="66" spans="1:36" s="2" customFormat="1" x14ac:dyDescent="0.25">
      <c r="A66" s="71"/>
      <c r="B66" s="24" t="s">
        <v>10</v>
      </c>
      <c r="C66" s="31" t="s">
        <v>93</v>
      </c>
      <c r="D66" s="18">
        <v>3</v>
      </c>
      <c r="E66" s="29"/>
      <c r="F66" s="20"/>
      <c r="G66" s="20"/>
      <c r="H66" s="19"/>
      <c r="I66" s="22"/>
      <c r="J66" s="32"/>
      <c r="K66" s="20"/>
      <c r="L66" s="20">
        <v>1</v>
      </c>
      <c r="M66" s="26"/>
      <c r="N66" s="32"/>
      <c r="O66" s="23"/>
      <c r="P66" s="32"/>
      <c r="Q66" s="23"/>
      <c r="R66" s="20">
        <v>6</v>
      </c>
      <c r="S66" s="26"/>
      <c r="T66" s="32"/>
      <c r="U66" s="23"/>
      <c r="V66" s="32"/>
      <c r="W66" s="23"/>
      <c r="X66" s="32"/>
      <c r="Y66" s="23"/>
      <c r="Z66" s="32"/>
      <c r="AA66" s="23"/>
      <c r="AB66" s="19">
        <f t="shared" si="12"/>
        <v>10</v>
      </c>
      <c r="AC66" s="19">
        <f t="shared" si="13"/>
        <v>0</v>
      </c>
      <c r="AD66" s="15">
        <v>47</v>
      </c>
      <c r="AE66" s="15">
        <v>0</v>
      </c>
      <c r="AF66" s="8">
        <v>20</v>
      </c>
      <c r="AG66" s="8">
        <f t="shared" ref="AG66:AH66" si="19">ROUNDUP((AD66*AF66)/100,0)</f>
        <v>10</v>
      </c>
      <c r="AH66" s="8">
        <f t="shared" si="19"/>
        <v>0</v>
      </c>
      <c r="AI66" s="134">
        <v>6</v>
      </c>
      <c r="AJ66" s="135"/>
    </row>
    <row r="67" spans="1:36" s="2" customFormat="1" x14ac:dyDescent="0.25">
      <c r="A67" s="71"/>
      <c r="B67" s="24" t="s">
        <v>11</v>
      </c>
      <c r="C67" s="31" t="s">
        <v>94</v>
      </c>
      <c r="D67" s="18">
        <v>7</v>
      </c>
      <c r="E67" s="29"/>
      <c r="F67" s="20"/>
      <c r="G67" s="20"/>
      <c r="H67" s="19"/>
      <c r="I67" s="22"/>
      <c r="J67" s="32"/>
      <c r="K67" s="20"/>
      <c r="L67" s="20"/>
      <c r="M67" s="23"/>
      <c r="N67" s="32"/>
      <c r="O67" s="23"/>
      <c r="P67" s="32"/>
      <c r="Q67" s="23"/>
      <c r="R67" s="19"/>
      <c r="S67" s="23"/>
      <c r="T67" s="32"/>
      <c r="U67" s="23"/>
      <c r="V67" s="32"/>
      <c r="W67" s="23"/>
      <c r="X67" s="32"/>
      <c r="Y67" s="23"/>
      <c r="Z67" s="32"/>
      <c r="AA67" s="23"/>
      <c r="AB67" s="19">
        <f t="shared" si="12"/>
        <v>7</v>
      </c>
      <c r="AC67" s="19">
        <f t="shared" si="13"/>
        <v>0</v>
      </c>
      <c r="AD67" s="15">
        <v>35</v>
      </c>
      <c r="AE67" s="15">
        <v>0</v>
      </c>
      <c r="AF67" s="8">
        <v>20</v>
      </c>
      <c r="AG67" s="8">
        <f t="shared" ref="AG67:AH67" si="20">ROUNDUP((AD67*AF67)/100,0)</f>
        <v>7</v>
      </c>
      <c r="AH67" s="8">
        <f t="shared" si="20"/>
        <v>0</v>
      </c>
      <c r="AI67" s="134">
        <v>9</v>
      </c>
      <c r="AJ67" s="135"/>
    </row>
    <row r="68" spans="1:36" s="2" customFormat="1" ht="25.5" x14ac:dyDescent="0.25">
      <c r="A68" s="48" t="s">
        <v>128</v>
      </c>
      <c r="B68" s="24" t="s">
        <v>5</v>
      </c>
      <c r="C68" s="31" t="s">
        <v>86</v>
      </c>
      <c r="D68" s="18">
        <v>13</v>
      </c>
      <c r="E68" s="23"/>
      <c r="F68" s="20"/>
      <c r="G68" s="20"/>
      <c r="H68" s="19"/>
      <c r="I68" s="22"/>
      <c r="J68" s="32"/>
      <c r="K68" s="19"/>
      <c r="L68" s="20"/>
      <c r="M68" s="23"/>
      <c r="N68" s="32"/>
      <c r="O68" s="23"/>
      <c r="P68" s="32"/>
      <c r="Q68" s="23"/>
      <c r="R68" s="19"/>
      <c r="S68" s="23"/>
      <c r="T68" s="32"/>
      <c r="U68" s="23"/>
      <c r="V68" s="32"/>
      <c r="W68" s="23"/>
      <c r="X68" s="32"/>
      <c r="Y68" s="23"/>
      <c r="Z68" s="32"/>
      <c r="AA68" s="23"/>
      <c r="AB68" s="19">
        <f t="shared" si="12"/>
        <v>13</v>
      </c>
      <c r="AC68" s="19">
        <f t="shared" si="13"/>
        <v>0</v>
      </c>
      <c r="AD68" s="15">
        <v>62</v>
      </c>
      <c r="AE68" s="15">
        <v>0</v>
      </c>
      <c r="AF68" s="8">
        <v>20</v>
      </c>
      <c r="AG68" s="8">
        <f t="shared" ref="AG68:AH68" si="21">ROUNDUP((AD68*AF68)/100,0)</f>
        <v>13</v>
      </c>
      <c r="AH68" s="8">
        <f t="shared" si="21"/>
        <v>0</v>
      </c>
      <c r="AI68" s="134">
        <v>13</v>
      </c>
      <c r="AJ68" s="135"/>
    </row>
    <row r="69" spans="1:36" s="2" customFormat="1" ht="25.5" x14ac:dyDescent="0.25">
      <c r="A69" s="48" t="s">
        <v>129</v>
      </c>
      <c r="B69" s="33" t="s">
        <v>34</v>
      </c>
      <c r="C69" s="31" t="s">
        <v>101</v>
      </c>
      <c r="D69" s="18">
        <v>3</v>
      </c>
      <c r="E69" s="23"/>
      <c r="F69" s="20"/>
      <c r="G69" s="20"/>
      <c r="H69" s="19"/>
      <c r="I69" s="22"/>
      <c r="J69" s="32"/>
      <c r="K69" s="19"/>
      <c r="L69" s="20"/>
      <c r="M69" s="23"/>
      <c r="N69" s="32"/>
      <c r="O69" s="23"/>
      <c r="P69" s="32"/>
      <c r="Q69" s="23"/>
      <c r="R69" s="56"/>
      <c r="S69" s="26"/>
      <c r="T69" s="32"/>
      <c r="U69" s="23"/>
      <c r="V69" s="32"/>
      <c r="W69" s="26"/>
      <c r="X69" s="32"/>
      <c r="Y69" s="23"/>
      <c r="Z69" s="32"/>
      <c r="AA69" s="23"/>
      <c r="AB69" s="19">
        <f t="shared" si="12"/>
        <v>3</v>
      </c>
      <c r="AC69" s="19">
        <f t="shared" si="13"/>
        <v>0</v>
      </c>
      <c r="AD69" s="15">
        <v>14</v>
      </c>
      <c r="AE69" s="15">
        <v>0</v>
      </c>
      <c r="AF69" s="8">
        <v>20</v>
      </c>
      <c r="AG69" s="8">
        <f t="shared" ref="AG69:AH69" si="22">ROUNDUP((AD69*AF69)/100,0)</f>
        <v>3</v>
      </c>
      <c r="AH69" s="8">
        <f t="shared" si="22"/>
        <v>0</v>
      </c>
      <c r="AI69" s="134">
        <v>5</v>
      </c>
      <c r="AJ69" s="135"/>
    </row>
    <row r="70" spans="1:36" s="2" customFormat="1" x14ac:dyDescent="0.25">
      <c r="A70" s="74" t="s">
        <v>130</v>
      </c>
      <c r="B70" s="33" t="s">
        <v>33</v>
      </c>
      <c r="C70" s="31" t="s">
        <v>97</v>
      </c>
      <c r="D70" s="18">
        <v>1</v>
      </c>
      <c r="E70" s="23"/>
      <c r="F70" s="20"/>
      <c r="G70" s="20"/>
      <c r="H70" s="19"/>
      <c r="I70" s="22"/>
      <c r="J70" s="32"/>
      <c r="K70" s="19"/>
      <c r="L70" s="20">
        <v>2</v>
      </c>
      <c r="M70" s="23"/>
      <c r="N70" s="32"/>
      <c r="O70" s="23"/>
      <c r="P70" s="32"/>
      <c r="Q70" s="23"/>
      <c r="R70" s="19"/>
      <c r="S70" s="23"/>
      <c r="T70" s="32"/>
      <c r="U70" s="23"/>
      <c r="V70" s="32">
        <v>2</v>
      </c>
      <c r="W70" s="26"/>
      <c r="X70" s="32"/>
      <c r="Y70" s="23"/>
      <c r="Z70" s="32"/>
      <c r="AA70" s="23"/>
      <c r="AB70" s="19">
        <f t="shared" si="12"/>
        <v>5</v>
      </c>
      <c r="AC70" s="19">
        <f t="shared" si="13"/>
        <v>0</v>
      </c>
      <c r="AD70" s="15">
        <v>21</v>
      </c>
      <c r="AE70" s="15">
        <v>0</v>
      </c>
      <c r="AF70" s="8">
        <v>20</v>
      </c>
      <c r="AG70" s="8">
        <f t="shared" ref="AG70:AH70" si="23">ROUNDUP((AD70*AF70)/100,0)</f>
        <v>5</v>
      </c>
      <c r="AH70" s="8">
        <f t="shared" si="23"/>
        <v>0</v>
      </c>
      <c r="AI70" s="134">
        <v>8</v>
      </c>
      <c r="AJ70" s="135"/>
    </row>
    <row r="71" spans="1:36" s="2" customFormat="1" x14ac:dyDescent="0.25">
      <c r="A71" s="74"/>
      <c r="B71" s="33" t="s">
        <v>148</v>
      </c>
      <c r="C71" s="31" t="s">
        <v>149</v>
      </c>
      <c r="D71" s="18">
        <v>3</v>
      </c>
      <c r="E71" s="23"/>
      <c r="F71" s="20"/>
      <c r="G71" s="20"/>
      <c r="H71" s="19"/>
      <c r="I71" s="22"/>
      <c r="J71" s="32"/>
      <c r="K71" s="19"/>
      <c r="L71" s="20"/>
      <c r="M71" s="23"/>
      <c r="N71" s="32"/>
      <c r="O71" s="23"/>
      <c r="P71" s="32"/>
      <c r="Q71" s="23"/>
      <c r="R71" s="19"/>
      <c r="S71" s="23"/>
      <c r="T71" s="32"/>
      <c r="U71" s="23"/>
      <c r="V71" s="32"/>
      <c r="W71" s="26"/>
      <c r="X71" s="32"/>
      <c r="Y71" s="23"/>
      <c r="Z71" s="32"/>
      <c r="AA71" s="23"/>
      <c r="AB71" s="19">
        <f t="shared" si="12"/>
        <v>3</v>
      </c>
      <c r="AC71" s="19">
        <f t="shared" si="13"/>
        <v>0</v>
      </c>
      <c r="AD71" s="15">
        <v>12</v>
      </c>
      <c r="AE71" s="15">
        <v>0</v>
      </c>
      <c r="AF71" s="8">
        <v>20</v>
      </c>
      <c r="AG71" s="8">
        <f t="shared" ref="AG71:AH71" si="24">ROUNDUP((AD71*AF71)/100,0)</f>
        <v>3</v>
      </c>
      <c r="AH71" s="8">
        <f t="shared" si="24"/>
        <v>0</v>
      </c>
      <c r="AI71" s="134">
        <v>2</v>
      </c>
      <c r="AJ71" s="135"/>
    </row>
    <row r="72" spans="1:36" s="2" customFormat="1" x14ac:dyDescent="0.25">
      <c r="A72" s="74"/>
      <c r="B72" s="33" t="s">
        <v>152</v>
      </c>
      <c r="C72" s="34" t="s">
        <v>153</v>
      </c>
      <c r="D72" s="18">
        <v>3</v>
      </c>
      <c r="E72" s="23"/>
      <c r="F72" s="20"/>
      <c r="G72" s="20"/>
      <c r="H72" s="19"/>
      <c r="I72" s="22"/>
      <c r="J72" s="32"/>
      <c r="K72" s="19"/>
      <c r="L72" s="20"/>
      <c r="M72" s="23"/>
      <c r="N72" s="32"/>
      <c r="O72" s="23"/>
      <c r="P72" s="32"/>
      <c r="Q72" s="23"/>
      <c r="R72" s="19"/>
      <c r="S72" s="23"/>
      <c r="T72" s="32"/>
      <c r="U72" s="23"/>
      <c r="V72" s="32"/>
      <c r="W72" s="26"/>
      <c r="X72" s="32"/>
      <c r="Y72" s="23"/>
      <c r="Z72" s="32"/>
      <c r="AA72" s="23"/>
      <c r="AB72" s="19">
        <f t="shared" si="12"/>
        <v>3</v>
      </c>
      <c r="AC72" s="19">
        <f t="shared" si="13"/>
        <v>0</v>
      </c>
      <c r="AD72" s="15">
        <v>12</v>
      </c>
      <c r="AE72" s="15">
        <v>0</v>
      </c>
      <c r="AF72" s="8">
        <v>20</v>
      </c>
      <c r="AG72" s="8">
        <f t="shared" ref="AG72:AH72" si="25">ROUNDUP((AD72*AF72)/100,0)</f>
        <v>3</v>
      </c>
      <c r="AH72" s="8">
        <f t="shared" si="25"/>
        <v>0</v>
      </c>
      <c r="AI72" s="134">
        <v>2</v>
      </c>
      <c r="AJ72" s="135"/>
    </row>
    <row r="73" spans="1:36" s="2" customFormat="1" x14ac:dyDescent="0.25">
      <c r="A73" s="71"/>
      <c r="B73" s="57" t="s">
        <v>107</v>
      </c>
      <c r="C73" s="31" t="s">
        <v>109</v>
      </c>
      <c r="D73" s="18">
        <v>2</v>
      </c>
      <c r="E73" s="29"/>
      <c r="F73" s="20"/>
      <c r="G73" s="20"/>
      <c r="H73" s="19"/>
      <c r="I73" s="22"/>
      <c r="J73" s="32"/>
      <c r="K73" s="19"/>
      <c r="L73" s="20"/>
      <c r="M73" s="23"/>
      <c r="N73" s="32"/>
      <c r="O73" s="23"/>
      <c r="P73" s="32"/>
      <c r="Q73" s="23"/>
      <c r="R73" s="58"/>
      <c r="S73" s="26"/>
      <c r="T73" s="32"/>
      <c r="U73" s="23"/>
      <c r="V73" s="32"/>
      <c r="W73" s="23"/>
      <c r="X73" s="32"/>
      <c r="Y73" s="23"/>
      <c r="Z73" s="32"/>
      <c r="AA73" s="23"/>
      <c r="AB73" s="19">
        <f t="shared" si="12"/>
        <v>2</v>
      </c>
      <c r="AC73" s="19">
        <f t="shared" si="13"/>
        <v>0</v>
      </c>
      <c r="AD73" s="15">
        <v>10</v>
      </c>
      <c r="AE73" s="15">
        <v>0</v>
      </c>
      <c r="AF73" s="8">
        <v>20</v>
      </c>
      <c r="AG73" s="8">
        <f t="shared" ref="AG73:AH73" si="26">ROUNDUP((AD73*AF73)/100,0)</f>
        <v>2</v>
      </c>
      <c r="AH73" s="8">
        <f t="shared" si="26"/>
        <v>0</v>
      </c>
      <c r="AI73" s="134">
        <v>2</v>
      </c>
      <c r="AJ73" s="135"/>
    </row>
    <row r="74" spans="1:36" s="2" customFormat="1" x14ac:dyDescent="0.25">
      <c r="A74" s="74" t="s">
        <v>132</v>
      </c>
      <c r="B74" s="89" t="s">
        <v>211</v>
      </c>
      <c r="C74" s="31" t="s">
        <v>87</v>
      </c>
      <c r="D74" s="18">
        <v>2</v>
      </c>
      <c r="E74" s="23"/>
      <c r="F74" s="20"/>
      <c r="G74" s="20"/>
      <c r="H74" s="19"/>
      <c r="I74" s="59"/>
      <c r="J74" s="32"/>
      <c r="K74" s="19"/>
      <c r="L74" s="20">
        <v>2</v>
      </c>
      <c r="M74" s="26"/>
      <c r="N74" s="32"/>
      <c r="O74" s="23"/>
      <c r="P74" s="32"/>
      <c r="Q74" s="23"/>
      <c r="R74" s="19"/>
      <c r="S74" s="23"/>
      <c r="T74" s="32"/>
      <c r="U74" s="23"/>
      <c r="V74" s="32"/>
      <c r="W74" s="23"/>
      <c r="X74" s="32"/>
      <c r="Y74" s="23"/>
      <c r="Z74" s="32"/>
      <c r="AA74" s="23"/>
      <c r="AB74" s="19">
        <f t="shared" si="12"/>
        <v>4</v>
      </c>
      <c r="AC74" s="19">
        <f t="shared" si="13"/>
        <v>0</v>
      </c>
      <c r="AD74" s="15">
        <v>17</v>
      </c>
      <c r="AE74" s="15">
        <v>0</v>
      </c>
      <c r="AF74" s="8">
        <v>20</v>
      </c>
      <c r="AG74" s="8">
        <f t="shared" ref="AG74:AH74" si="27">ROUNDUP((AD74*AF74)/100,0)</f>
        <v>4</v>
      </c>
      <c r="AH74" s="8">
        <f t="shared" si="27"/>
        <v>0</v>
      </c>
      <c r="AI74" s="134">
        <v>7</v>
      </c>
      <c r="AJ74" s="135"/>
    </row>
    <row r="75" spans="1:36" s="2" customFormat="1" x14ac:dyDescent="0.25">
      <c r="A75" s="71"/>
      <c r="B75" s="24" t="s">
        <v>6</v>
      </c>
      <c r="C75" s="31" t="s">
        <v>88</v>
      </c>
      <c r="D75" s="18">
        <v>19</v>
      </c>
      <c r="E75" s="26"/>
      <c r="F75" s="20"/>
      <c r="G75" s="20"/>
      <c r="H75" s="19"/>
      <c r="I75" s="22"/>
      <c r="J75" s="32">
        <v>1</v>
      </c>
      <c r="K75" s="21"/>
      <c r="L75" s="20">
        <v>2</v>
      </c>
      <c r="M75" s="26"/>
      <c r="N75" s="32"/>
      <c r="O75" s="23"/>
      <c r="P75" s="32"/>
      <c r="Q75" s="23"/>
      <c r="R75" s="19"/>
      <c r="S75" s="23"/>
      <c r="T75" s="32">
        <v>2</v>
      </c>
      <c r="U75" s="23"/>
      <c r="V75" s="32">
        <v>2</v>
      </c>
      <c r="W75" s="26"/>
      <c r="X75" s="32"/>
      <c r="Y75" s="23"/>
      <c r="Z75" s="32"/>
      <c r="AA75" s="23"/>
      <c r="AB75" s="19">
        <f t="shared" si="12"/>
        <v>26</v>
      </c>
      <c r="AC75" s="19">
        <f t="shared" si="13"/>
        <v>0</v>
      </c>
      <c r="AD75" s="15">
        <v>128</v>
      </c>
      <c r="AE75" s="15">
        <v>0</v>
      </c>
      <c r="AF75" s="8">
        <v>20</v>
      </c>
      <c r="AG75" s="8">
        <f t="shared" ref="AG75:AH75" si="28">ROUNDUP((AD75*AF75)/100,0)</f>
        <v>26</v>
      </c>
      <c r="AH75" s="8">
        <f t="shared" si="28"/>
        <v>0</v>
      </c>
      <c r="AI75" s="134">
        <v>22</v>
      </c>
      <c r="AJ75" s="135"/>
    </row>
    <row r="76" spans="1:36" s="2" customFormat="1" x14ac:dyDescent="0.25">
      <c r="A76" s="74" t="s">
        <v>133</v>
      </c>
      <c r="B76" s="24" t="s">
        <v>29</v>
      </c>
      <c r="C76" s="60" t="s">
        <v>110</v>
      </c>
      <c r="D76" s="18"/>
      <c r="E76" s="23"/>
      <c r="F76" s="20"/>
      <c r="G76" s="20"/>
      <c r="H76" s="20">
        <v>2</v>
      </c>
      <c r="I76" s="22"/>
      <c r="J76" s="32"/>
      <c r="K76" s="19"/>
      <c r="L76" s="20"/>
      <c r="M76" s="23"/>
      <c r="N76" s="32"/>
      <c r="O76" s="23"/>
      <c r="P76" s="32"/>
      <c r="Q76" s="23"/>
      <c r="R76" s="19"/>
      <c r="S76" s="23"/>
      <c r="T76" s="32"/>
      <c r="U76" s="23"/>
      <c r="V76" s="32"/>
      <c r="W76" s="23"/>
      <c r="X76" s="32"/>
      <c r="Y76" s="23"/>
      <c r="Z76" s="32"/>
      <c r="AA76" s="23"/>
      <c r="AB76" s="19">
        <f t="shared" si="12"/>
        <v>2</v>
      </c>
      <c r="AC76" s="19">
        <f t="shared" si="13"/>
        <v>0</v>
      </c>
      <c r="AD76" s="15">
        <v>6</v>
      </c>
      <c r="AE76" s="15">
        <v>0</v>
      </c>
      <c r="AF76" s="8">
        <v>20</v>
      </c>
      <c r="AG76" s="8">
        <f t="shared" ref="AG76:AH76" si="29">ROUNDUP((AD76*AF76)/100,0)</f>
        <v>2</v>
      </c>
      <c r="AH76" s="8">
        <f t="shared" si="29"/>
        <v>0</v>
      </c>
      <c r="AI76" s="134">
        <v>2</v>
      </c>
      <c r="AJ76" s="135"/>
    </row>
    <row r="77" spans="1:36" s="2" customFormat="1" x14ac:dyDescent="0.25">
      <c r="A77" s="74"/>
      <c r="B77" s="24" t="s">
        <v>111</v>
      </c>
      <c r="C77" s="60" t="s">
        <v>112</v>
      </c>
      <c r="D77" s="18"/>
      <c r="E77" s="23"/>
      <c r="F77" s="20"/>
      <c r="G77" s="20"/>
      <c r="H77" s="19"/>
      <c r="I77" s="22"/>
      <c r="J77" s="32">
        <v>1</v>
      </c>
      <c r="K77" s="19"/>
      <c r="L77" s="20"/>
      <c r="M77" s="23"/>
      <c r="N77" s="32"/>
      <c r="O77" s="23"/>
      <c r="P77" s="32"/>
      <c r="Q77" s="23"/>
      <c r="R77" s="20"/>
      <c r="S77" s="26"/>
      <c r="T77" s="32"/>
      <c r="U77" s="23"/>
      <c r="V77" s="32"/>
      <c r="W77" s="23"/>
      <c r="X77" s="32"/>
      <c r="Y77" s="23"/>
      <c r="Z77" s="32"/>
      <c r="AA77" s="23"/>
      <c r="AB77" s="19">
        <f t="shared" si="12"/>
        <v>1</v>
      </c>
      <c r="AC77" s="19">
        <f t="shared" si="13"/>
        <v>0</v>
      </c>
      <c r="AD77" s="15">
        <v>5</v>
      </c>
      <c r="AE77" s="15">
        <v>0</v>
      </c>
      <c r="AF77" s="8">
        <v>20</v>
      </c>
      <c r="AG77" s="8">
        <f t="shared" ref="AG77:AH77" si="30">ROUNDUP((AD77*AF77)/100,0)</f>
        <v>1</v>
      </c>
      <c r="AH77" s="8">
        <f t="shared" si="30"/>
        <v>0</v>
      </c>
      <c r="AI77" s="134">
        <v>2</v>
      </c>
      <c r="AJ77" s="135"/>
    </row>
    <row r="78" spans="1:36" s="2" customFormat="1" x14ac:dyDescent="0.25">
      <c r="A78" s="74"/>
      <c r="B78" s="33" t="s">
        <v>30</v>
      </c>
      <c r="C78" s="31" t="s">
        <v>102</v>
      </c>
      <c r="D78" s="18"/>
      <c r="E78" s="23"/>
      <c r="F78" s="20"/>
      <c r="G78" s="20"/>
      <c r="H78" s="19"/>
      <c r="I78" s="22"/>
      <c r="J78" s="32"/>
      <c r="K78" s="19"/>
      <c r="L78" s="20"/>
      <c r="M78" s="23"/>
      <c r="N78" s="32"/>
      <c r="O78" s="23"/>
      <c r="P78" s="32"/>
      <c r="Q78" s="23"/>
      <c r="R78" s="35">
        <v>3</v>
      </c>
      <c r="S78" s="26"/>
      <c r="T78" s="32"/>
      <c r="U78" s="23"/>
      <c r="V78" s="32"/>
      <c r="W78" s="23"/>
      <c r="X78" s="32"/>
      <c r="Y78" s="23"/>
      <c r="Z78" s="32"/>
      <c r="AA78" s="23"/>
      <c r="AB78" s="19">
        <f t="shared" si="12"/>
        <v>3</v>
      </c>
      <c r="AC78" s="19">
        <f t="shared" si="13"/>
        <v>0</v>
      </c>
      <c r="AD78" s="15">
        <v>15</v>
      </c>
      <c r="AE78" s="15">
        <v>0</v>
      </c>
      <c r="AF78" s="8">
        <v>20</v>
      </c>
      <c r="AG78" s="8">
        <f t="shared" ref="AG78:AH78" si="31">ROUNDUP((AD78*AF78)/100,0)</f>
        <v>3</v>
      </c>
      <c r="AH78" s="8">
        <f t="shared" si="31"/>
        <v>0</v>
      </c>
      <c r="AI78" s="134">
        <v>3</v>
      </c>
      <c r="AJ78" s="135"/>
    </row>
    <row r="79" spans="1:36" s="2" customFormat="1" ht="26.25" x14ac:dyDescent="0.25">
      <c r="A79" s="71"/>
      <c r="B79" s="24" t="s">
        <v>32</v>
      </c>
      <c r="C79" s="31" t="s">
        <v>90</v>
      </c>
      <c r="D79" s="18">
        <v>1</v>
      </c>
      <c r="E79" s="23"/>
      <c r="F79" s="20"/>
      <c r="G79" s="20"/>
      <c r="H79" s="19"/>
      <c r="I79" s="22"/>
      <c r="J79" s="32"/>
      <c r="K79" s="19"/>
      <c r="L79" s="20"/>
      <c r="M79" s="23"/>
      <c r="N79" s="32"/>
      <c r="O79" s="23"/>
      <c r="P79" s="32"/>
      <c r="Q79" s="23"/>
      <c r="R79" s="56">
        <v>4</v>
      </c>
      <c r="S79" s="26"/>
      <c r="T79" s="32"/>
      <c r="U79" s="23"/>
      <c r="V79" s="32"/>
      <c r="W79" s="23"/>
      <c r="X79" s="32"/>
      <c r="Y79" s="23"/>
      <c r="Z79" s="32"/>
      <c r="AA79" s="23"/>
      <c r="AB79" s="19">
        <f t="shared" si="12"/>
        <v>5</v>
      </c>
      <c r="AC79" s="19">
        <f t="shared" si="13"/>
        <v>0</v>
      </c>
      <c r="AD79" s="15">
        <v>22</v>
      </c>
      <c r="AE79" s="15">
        <v>0</v>
      </c>
      <c r="AF79" s="8">
        <v>20</v>
      </c>
      <c r="AG79" s="8">
        <f t="shared" ref="AG79:AH79" si="32">ROUNDUP((AD79*AF79)/100,0)</f>
        <v>5</v>
      </c>
      <c r="AH79" s="8">
        <f t="shared" si="32"/>
        <v>0</v>
      </c>
      <c r="AI79" s="134">
        <v>9</v>
      </c>
      <c r="AJ79" s="135"/>
    </row>
    <row r="80" spans="1:36" s="2" customFormat="1" ht="26.25" x14ac:dyDescent="0.25">
      <c r="A80" s="61" t="s">
        <v>143</v>
      </c>
      <c r="B80" s="33" t="s">
        <v>150</v>
      </c>
      <c r="C80" s="34" t="s">
        <v>154</v>
      </c>
      <c r="D80" s="18">
        <v>2</v>
      </c>
      <c r="E80" s="23"/>
      <c r="F80" s="20"/>
      <c r="G80" s="20"/>
      <c r="H80" s="19"/>
      <c r="I80" s="22"/>
      <c r="J80" s="32"/>
      <c r="K80" s="19"/>
      <c r="L80" s="20"/>
      <c r="M80" s="23"/>
      <c r="N80" s="32"/>
      <c r="O80" s="23"/>
      <c r="P80" s="32"/>
      <c r="Q80" s="23"/>
      <c r="R80" s="35"/>
      <c r="S80" s="26"/>
      <c r="T80" s="32"/>
      <c r="U80" s="23"/>
      <c r="V80" s="32"/>
      <c r="W80" s="23"/>
      <c r="X80" s="32"/>
      <c r="Y80" s="23"/>
      <c r="Z80" s="32"/>
      <c r="AA80" s="23"/>
      <c r="AB80" s="19">
        <f t="shared" si="12"/>
        <v>2</v>
      </c>
      <c r="AC80" s="19">
        <f t="shared" si="13"/>
        <v>0</v>
      </c>
      <c r="AD80" s="15">
        <v>10</v>
      </c>
      <c r="AE80" s="15">
        <v>0</v>
      </c>
      <c r="AF80" s="8">
        <v>20</v>
      </c>
      <c r="AG80" s="8">
        <f t="shared" ref="AG80:AH80" si="33">ROUNDUP((AD80*AF80)/100,0)</f>
        <v>2</v>
      </c>
      <c r="AH80" s="8">
        <f t="shared" si="33"/>
        <v>0</v>
      </c>
      <c r="AI80" s="134">
        <v>3</v>
      </c>
      <c r="AJ80" s="135"/>
    </row>
    <row r="81" spans="1:36" s="2" customFormat="1" x14ac:dyDescent="0.25">
      <c r="A81" s="48" t="s">
        <v>135</v>
      </c>
      <c r="B81" s="24" t="s">
        <v>8</v>
      </c>
      <c r="C81" s="31" t="s">
        <v>89</v>
      </c>
      <c r="D81" s="18">
        <v>2</v>
      </c>
      <c r="E81" s="23"/>
      <c r="F81" s="20"/>
      <c r="G81" s="20"/>
      <c r="H81" s="19"/>
      <c r="I81" s="22"/>
      <c r="J81" s="32"/>
      <c r="K81" s="19"/>
      <c r="L81" s="20">
        <v>1</v>
      </c>
      <c r="M81" s="23"/>
      <c r="N81" s="32"/>
      <c r="O81" s="23"/>
      <c r="P81" s="32"/>
      <c r="Q81" s="23"/>
      <c r="R81" s="19"/>
      <c r="S81" s="23"/>
      <c r="T81" s="32"/>
      <c r="U81" s="23"/>
      <c r="V81" s="32"/>
      <c r="W81" s="23"/>
      <c r="X81" s="32"/>
      <c r="Y81" s="23"/>
      <c r="Z81" s="32"/>
      <c r="AA81" s="23"/>
      <c r="AB81" s="19">
        <f t="shared" si="12"/>
        <v>3</v>
      </c>
      <c r="AC81" s="19">
        <f t="shared" si="13"/>
        <v>0</v>
      </c>
      <c r="AD81" s="15">
        <v>12</v>
      </c>
      <c r="AE81" s="15">
        <v>0</v>
      </c>
      <c r="AF81" s="8">
        <v>20</v>
      </c>
      <c r="AG81" s="8">
        <f t="shared" ref="AG81:AH81" si="34">ROUNDUP((AD81*AF81)/100,0)</f>
        <v>3</v>
      </c>
      <c r="AH81" s="8">
        <f t="shared" si="34"/>
        <v>0</v>
      </c>
      <c r="AI81" s="134">
        <v>3</v>
      </c>
      <c r="AJ81" s="135"/>
    </row>
    <row r="82" spans="1:36" s="2" customFormat="1" ht="25.5" x14ac:dyDescent="0.25">
      <c r="A82" s="48" t="s">
        <v>136</v>
      </c>
      <c r="B82" s="24" t="s">
        <v>39</v>
      </c>
      <c r="C82" s="31" t="s">
        <v>91</v>
      </c>
      <c r="D82" s="18">
        <v>2</v>
      </c>
      <c r="E82" s="23"/>
      <c r="F82" s="20"/>
      <c r="G82" s="20"/>
      <c r="H82" s="20">
        <v>1</v>
      </c>
      <c r="I82" s="22"/>
      <c r="J82" s="32"/>
      <c r="K82" s="19"/>
      <c r="L82" s="20"/>
      <c r="M82" s="23"/>
      <c r="N82" s="32"/>
      <c r="O82" s="23"/>
      <c r="P82" s="32"/>
      <c r="Q82" s="23"/>
      <c r="R82" s="19"/>
      <c r="S82" s="23"/>
      <c r="T82" s="32"/>
      <c r="U82" s="23"/>
      <c r="V82" s="32"/>
      <c r="W82" s="23"/>
      <c r="X82" s="32"/>
      <c r="Y82" s="23"/>
      <c r="Z82" s="32"/>
      <c r="AA82" s="23"/>
      <c r="AB82" s="19">
        <f t="shared" si="12"/>
        <v>3</v>
      </c>
      <c r="AC82" s="19">
        <f t="shared" si="13"/>
        <v>0</v>
      </c>
      <c r="AD82" s="15">
        <v>12</v>
      </c>
      <c r="AE82" s="15">
        <v>0</v>
      </c>
      <c r="AF82" s="8">
        <v>20</v>
      </c>
      <c r="AG82" s="8">
        <f t="shared" ref="AG82:AH82" si="35">ROUNDUP((AD82*AF82)/100,0)</f>
        <v>3</v>
      </c>
      <c r="AH82" s="8">
        <f t="shared" si="35"/>
        <v>0</v>
      </c>
      <c r="AI82" s="134">
        <v>4</v>
      </c>
      <c r="AJ82" s="135"/>
    </row>
    <row r="83" spans="1:36" s="2" customFormat="1" x14ac:dyDescent="0.25">
      <c r="A83" s="74" t="s">
        <v>137</v>
      </c>
      <c r="B83" s="24" t="s">
        <v>197</v>
      </c>
      <c r="C83" s="31" t="s">
        <v>83</v>
      </c>
      <c r="D83" s="18">
        <v>2</v>
      </c>
      <c r="E83" s="23"/>
      <c r="F83" s="20"/>
      <c r="G83" s="20"/>
      <c r="H83" s="19"/>
      <c r="I83" s="20"/>
      <c r="J83" s="32"/>
      <c r="K83" s="20"/>
      <c r="L83" s="20"/>
      <c r="M83" s="23"/>
      <c r="N83" s="32"/>
      <c r="O83" s="23"/>
      <c r="P83" s="32"/>
      <c r="Q83" s="23"/>
      <c r="R83" s="19"/>
      <c r="S83" s="23"/>
      <c r="T83" s="32"/>
      <c r="U83" s="23"/>
      <c r="V83" s="32"/>
      <c r="W83" s="23"/>
      <c r="X83" s="32"/>
      <c r="Y83" s="23"/>
      <c r="Z83" s="32"/>
      <c r="AA83" s="23"/>
      <c r="AB83" s="19">
        <f t="shared" si="12"/>
        <v>2</v>
      </c>
      <c r="AC83" s="19">
        <f t="shared" si="13"/>
        <v>0</v>
      </c>
      <c r="AD83" s="15">
        <v>10</v>
      </c>
      <c r="AE83" s="15">
        <v>0</v>
      </c>
      <c r="AF83" s="8">
        <v>20</v>
      </c>
      <c r="AG83" s="8">
        <f t="shared" ref="AG83:AH83" si="36">ROUNDUP((AD83*AF83)/100,0)</f>
        <v>2</v>
      </c>
      <c r="AH83" s="8">
        <f t="shared" si="36"/>
        <v>0</v>
      </c>
      <c r="AI83" s="134">
        <v>6</v>
      </c>
      <c r="AJ83" s="135"/>
    </row>
    <row r="84" spans="1:36" s="2" customFormat="1" x14ac:dyDescent="0.25">
      <c r="A84" s="74"/>
      <c r="B84" s="24" t="s">
        <v>3</v>
      </c>
      <c r="C84" s="31" t="s">
        <v>84</v>
      </c>
      <c r="D84" s="18">
        <v>2</v>
      </c>
      <c r="E84" s="23"/>
      <c r="F84" s="20"/>
      <c r="G84" s="20"/>
      <c r="H84" s="19"/>
      <c r="I84" s="20"/>
      <c r="J84" s="32"/>
      <c r="K84" s="19"/>
      <c r="L84" s="20">
        <v>1</v>
      </c>
      <c r="M84" s="23"/>
      <c r="N84" s="32"/>
      <c r="O84" s="23"/>
      <c r="P84" s="32"/>
      <c r="Q84" s="23"/>
      <c r="R84" s="19"/>
      <c r="S84" s="23"/>
      <c r="T84" s="32"/>
      <c r="U84" s="23"/>
      <c r="V84" s="32"/>
      <c r="W84" s="23"/>
      <c r="X84" s="32"/>
      <c r="Y84" s="23"/>
      <c r="Z84" s="32"/>
      <c r="AA84" s="23"/>
      <c r="AB84" s="19">
        <f t="shared" si="12"/>
        <v>3</v>
      </c>
      <c r="AC84" s="19">
        <f t="shared" si="13"/>
        <v>0</v>
      </c>
      <c r="AD84" s="15">
        <v>15</v>
      </c>
      <c r="AE84" s="15">
        <v>0</v>
      </c>
      <c r="AF84" s="8">
        <v>20</v>
      </c>
      <c r="AG84" s="8">
        <f t="shared" ref="AG84:AH84" si="37">ROUNDUP((AD84*AF84)/100,0)</f>
        <v>3</v>
      </c>
      <c r="AH84" s="8">
        <f t="shared" si="37"/>
        <v>0</v>
      </c>
      <c r="AI84" s="134">
        <v>4</v>
      </c>
      <c r="AJ84" s="135"/>
    </row>
    <row r="85" spans="1:36" s="2" customFormat="1" x14ac:dyDescent="0.25">
      <c r="A85" s="74"/>
      <c r="B85" s="24" t="s">
        <v>155</v>
      </c>
      <c r="C85" s="31" t="s">
        <v>156</v>
      </c>
      <c r="D85" s="18">
        <v>2</v>
      </c>
      <c r="E85" s="23"/>
      <c r="F85" s="20"/>
      <c r="G85" s="20"/>
      <c r="H85" s="19"/>
      <c r="I85" s="20"/>
      <c r="J85" s="32"/>
      <c r="K85" s="20"/>
      <c r="L85" s="20"/>
      <c r="M85" s="23"/>
      <c r="N85" s="32"/>
      <c r="O85" s="23"/>
      <c r="P85" s="32"/>
      <c r="Q85" s="23"/>
      <c r="R85" s="19"/>
      <c r="S85" s="23"/>
      <c r="T85" s="32"/>
      <c r="U85" s="23"/>
      <c r="V85" s="32"/>
      <c r="W85" s="23"/>
      <c r="X85" s="32"/>
      <c r="Y85" s="23"/>
      <c r="Z85" s="32"/>
      <c r="AA85" s="23"/>
      <c r="AB85" s="19">
        <f t="shared" si="12"/>
        <v>2</v>
      </c>
      <c r="AC85" s="19">
        <f t="shared" si="13"/>
        <v>0</v>
      </c>
      <c r="AD85" s="15">
        <v>10</v>
      </c>
      <c r="AE85" s="15">
        <v>0</v>
      </c>
      <c r="AF85" s="8">
        <v>20</v>
      </c>
      <c r="AG85" s="8">
        <f t="shared" ref="AG85:AH85" si="38">ROUNDUP((AD85*AF85)/100,0)</f>
        <v>2</v>
      </c>
      <c r="AH85" s="8">
        <f t="shared" si="38"/>
        <v>0</v>
      </c>
      <c r="AI85" s="134">
        <v>1</v>
      </c>
      <c r="AJ85" s="135"/>
    </row>
    <row r="86" spans="1:36" s="2" customFormat="1" x14ac:dyDescent="0.25">
      <c r="A86" s="71"/>
      <c r="B86" s="24" t="s">
        <v>4</v>
      </c>
      <c r="C86" s="31" t="s">
        <v>85</v>
      </c>
      <c r="D86" s="18">
        <v>5</v>
      </c>
      <c r="E86" s="23"/>
      <c r="F86" s="20"/>
      <c r="G86" s="20"/>
      <c r="H86" s="19"/>
      <c r="I86" s="22"/>
      <c r="J86" s="32"/>
      <c r="K86" s="19"/>
      <c r="L86" s="20"/>
      <c r="M86" s="23"/>
      <c r="N86" s="32"/>
      <c r="O86" s="23"/>
      <c r="P86" s="32"/>
      <c r="Q86" s="23"/>
      <c r="R86" s="19"/>
      <c r="S86" s="23"/>
      <c r="T86" s="32"/>
      <c r="U86" s="23"/>
      <c r="V86" s="32"/>
      <c r="W86" s="23"/>
      <c r="X86" s="32"/>
      <c r="Y86" s="23"/>
      <c r="Z86" s="32"/>
      <c r="AA86" s="23"/>
      <c r="AB86" s="19">
        <f t="shared" si="12"/>
        <v>5</v>
      </c>
      <c r="AC86" s="19">
        <f t="shared" si="13"/>
        <v>0</v>
      </c>
      <c r="AD86" s="15">
        <v>21</v>
      </c>
      <c r="AE86" s="15">
        <v>0</v>
      </c>
      <c r="AF86" s="8">
        <v>20</v>
      </c>
      <c r="AG86" s="8">
        <f t="shared" ref="AG86:AH86" si="39">ROUNDUP((AD86*AF86)/100,0)</f>
        <v>5</v>
      </c>
      <c r="AH86" s="8">
        <f t="shared" si="39"/>
        <v>0</v>
      </c>
      <c r="AI86" s="134">
        <v>6</v>
      </c>
      <c r="AJ86" s="135"/>
    </row>
    <row r="87" spans="1:36" s="2" customFormat="1" ht="25.5" x14ac:dyDescent="0.25">
      <c r="A87" s="48" t="s">
        <v>139</v>
      </c>
      <c r="B87" s="24" t="s">
        <v>198</v>
      </c>
      <c r="C87" s="31" t="s">
        <v>82</v>
      </c>
      <c r="D87" s="18">
        <v>9</v>
      </c>
      <c r="E87" s="23"/>
      <c r="F87" s="20"/>
      <c r="G87" s="20"/>
      <c r="H87" s="19"/>
      <c r="I87" s="20"/>
      <c r="J87" s="32"/>
      <c r="K87" s="20"/>
      <c r="L87" s="20"/>
      <c r="M87" s="23"/>
      <c r="N87" s="32"/>
      <c r="O87" s="23"/>
      <c r="P87" s="32"/>
      <c r="Q87" s="23"/>
      <c r="R87" s="19"/>
      <c r="S87" s="23"/>
      <c r="T87" s="32"/>
      <c r="U87" s="23"/>
      <c r="V87" s="32"/>
      <c r="W87" s="23"/>
      <c r="X87" s="32"/>
      <c r="Y87" s="23"/>
      <c r="Z87" s="32"/>
      <c r="AA87" s="23"/>
      <c r="AB87" s="19">
        <f t="shared" si="12"/>
        <v>9</v>
      </c>
      <c r="AC87" s="19">
        <f t="shared" si="13"/>
        <v>0</v>
      </c>
      <c r="AD87" s="15">
        <v>22</v>
      </c>
      <c r="AE87" s="15">
        <v>0</v>
      </c>
      <c r="AF87" s="8">
        <v>40</v>
      </c>
      <c r="AG87" s="8">
        <f t="shared" ref="AG87:AH87" si="40">ROUNDUP((AD87*AF87)/100,0)</f>
        <v>9</v>
      </c>
      <c r="AH87" s="8">
        <f t="shared" si="40"/>
        <v>0</v>
      </c>
      <c r="AI87" s="134">
        <v>5</v>
      </c>
      <c r="AJ87" s="135"/>
    </row>
    <row r="88" spans="1:36" s="2" customFormat="1" ht="15.75" customHeight="1" x14ac:dyDescent="0.25">
      <c r="A88" s="82" t="s">
        <v>98</v>
      </c>
      <c r="B88" s="81"/>
      <c r="C88" s="81"/>
      <c r="D88" s="15">
        <f>SUM(D60:D87)</f>
        <v>102</v>
      </c>
      <c r="E88" s="15"/>
      <c r="F88" s="15"/>
      <c r="G88" s="15"/>
      <c r="H88" s="15">
        <f>SUM(H60:H86)</f>
        <v>3</v>
      </c>
      <c r="I88" s="15"/>
      <c r="J88" s="15">
        <f>SUM(J60:J86)</f>
        <v>5</v>
      </c>
      <c r="K88" s="15"/>
      <c r="L88" s="15">
        <f>SUM(L60:L86)</f>
        <v>15</v>
      </c>
      <c r="M88" s="15"/>
      <c r="N88" s="15"/>
      <c r="O88" s="15"/>
      <c r="P88" s="15"/>
      <c r="Q88" s="15"/>
      <c r="R88" s="15">
        <f>SUM(R60:R86)</f>
        <v>22</v>
      </c>
      <c r="S88" s="15"/>
      <c r="T88" s="15">
        <f>SUM(T60:T86)</f>
        <v>2</v>
      </c>
      <c r="U88" s="15"/>
      <c r="V88" s="15">
        <f>SUM(V60:V86)</f>
        <v>8</v>
      </c>
      <c r="W88" s="15"/>
      <c r="X88" s="15"/>
      <c r="Y88" s="15"/>
      <c r="Z88" s="15"/>
      <c r="AA88" s="15"/>
      <c r="AB88" s="15">
        <f>SUM(AB60:AB87)</f>
        <v>157</v>
      </c>
      <c r="AC88" s="15">
        <f>SUM(AC60:AC87)</f>
        <v>0</v>
      </c>
      <c r="AD88" s="15">
        <f>SUM(AD60:AD87)</f>
        <v>709</v>
      </c>
      <c r="AE88" s="15">
        <f>SUM(AE60:AE87)</f>
        <v>0</v>
      </c>
      <c r="AF88" s="8"/>
      <c r="AG88" s="8">
        <f>SUM(AG60:AG87)</f>
        <v>157</v>
      </c>
      <c r="AH88" s="8">
        <f>SUM(AH60:AH87)</f>
        <v>0</v>
      </c>
      <c r="AI88" s="116">
        <f>SUM(AI60:AI87)</f>
        <v>172</v>
      </c>
      <c r="AJ88" s="116">
        <f>SUM(AJ60:AJ87)</f>
        <v>0</v>
      </c>
    </row>
    <row r="89" spans="1:36" s="2" customFormat="1" x14ac:dyDescent="0.25">
      <c r="A89" s="80" t="s">
        <v>99</v>
      </c>
      <c r="B89" s="81"/>
      <c r="C89" s="81"/>
      <c r="D89" s="59">
        <f t="shared" ref="D89:AA89" si="41">D55+D88</f>
        <v>180</v>
      </c>
      <c r="E89" s="59">
        <f t="shared" si="41"/>
        <v>1</v>
      </c>
      <c r="F89" s="59">
        <f t="shared" si="41"/>
        <v>11</v>
      </c>
      <c r="G89" s="59">
        <f t="shared" si="41"/>
        <v>0</v>
      </c>
      <c r="H89" s="59">
        <f t="shared" si="41"/>
        <v>19</v>
      </c>
      <c r="I89" s="59">
        <f t="shared" si="41"/>
        <v>3</v>
      </c>
      <c r="J89" s="59">
        <f t="shared" si="41"/>
        <v>27</v>
      </c>
      <c r="K89" s="59">
        <f t="shared" si="41"/>
        <v>0</v>
      </c>
      <c r="L89" s="59">
        <f t="shared" si="41"/>
        <v>84</v>
      </c>
      <c r="M89" s="59">
        <f t="shared" si="41"/>
        <v>0</v>
      </c>
      <c r="N89" s="59">
        <f t="shared" si="41"/>
        <v>5</v>
      </c>
      <c r="O89" s="59">
        <f t="shared" si="41"/>
        <v>0</v>
      </c>
      <c r="P89" s="59">
        <f t="shared" si="41"/>
        <v>18</v>
      </c>
      <c r="Q89" s="59">
        <f t="shared" si="41"/>
        <v>2</v>
      </c>
      <c r="R89" s="59">
        <f t="shared" si="41"/>
        <v>42</v>
      </c>
      <c r="S89" s="59">
        <f t="shared" si="41"/>
        <v>0</v>
      </c>
      <c r="T89" s="59">
        <f t="shared" si="41"/>
        <v>14</v>
      </c>
      <c r="U89" s="59">
        <f t="shared" si="41"/>
        <v>0</v>
      </c>
      <c r="V89" s="59">
        <f t="shared" si="41"/>
        <v>29</v>
      </c>
      <c r="W89" s="59">
        <f t="shared" si="41"/>
        <v>0</v>
      </c>
      <c r="X89" s="59">
        <f t="shared" si="41"/>
        <v>17</v>
      </c>
      <c r="Y89" s="59">
        <f t="shared" si="41"/>
        <v>3</v>
      </c>
      <c r="Z89" s="59">
        <f t="shared" si="41"/>
        <v>18</v>
      </c>
      <c r="AA89" s="59">
        <f t="shared" si="41"/>
        <v>0</v>
      </c>
      <c r="AB89" s="59">
        <f>AB55+AB88</f>
        <v>464</v>
      </c>
      <c r="AC89" s="59">
        <f t="shared" ref="AC89:AH89" si="42">AC55+AC88</f>
        <v>9</v>
      </c>
      <c r="AD89" s="59">
        <f t="shared" si="42"/>
        <v>2417</v>
      </c>
      <c r="AE89" s="59">
        <f t="shared" si="42"/>
        <v>49</v>
      </c>
      <c r="AF89" s="59"/>
      <c r="AG89" s="59">
        <f t="shared" si="42"/>
        <v>464</v>
      </c>
      <c r="AH89" s="59">
        <f t="shared" si="42"/>
        <v>9</v>
      </c>
      <c r="AI89" s="96">
        <f>AI55+AI88</f>
        <v>469</v>
      </c>
      <c r="AJ89" s="139">
        <f>AJ55+AJ88</f>
        <v>3</v>
      </c>
    </row>
    <row r="90" spans="1:36" x14ac:dyDescent="0.25">
      <c r="A90" s="6"/>
      <c r="B90" s="6"/>
      <c r="C90" s="7"/>
      <c r="AF90" s="9"/>
      <c r="AG90" s="9"/>
      <c r="AH90" s="9"/>
      <c r="AI90" s="140"/>
      <c r="AJ90" s="143"/>
    </row>
    <row r="91" spans="1:36" ht="15" customHeight="1" x14ac:dyDescent="0.25">
      <c r="A91" s="75" t="s">
        <v>121</v>
      </c>
      <c r="B91" s="51" t="s">
        <v>142</v>
      </c>
      <c r="C91" s="62"/>
      <c r="D91" s="72" t="s">
        <v>12</v>
      </c>
      <c r="E91" s="72"/>
      <c r="F91" s="72" t="s">
        <v>44</v>
      </c>
      <c r="G91" s="72"/>
      <c r="H91" s="72" t="s">
        <v>14</v>
      </c>
      <c r="I91" s="72"/>
      <c r="J91" s="72" t="s">
        <v>22</v>
      </c>
      <c r="K91" s="72"/>
      <c r="L91" s="72" t="s">
        <v>13</v>
      </c>
      <c r="M91" s="72"/>
      <c r="N91" s="72" t="s">
        <v>16</v>
      </c>
      <c r="O91" s="72"/>
      <c r="P91" s="72" t="s">
        <v>17</v>
      </c>
      <c r="Q91" s="72"/>
      <c r="R91" s="72" t="s">
        <v>15</v>
      </c>
      <c r="S91" s="72"/>
      <c r="T91" s="72" t="s">
        <v>18</v>
      </c>
      <c r="U91" s="72"/>
      <c r="V91" s="72" t="s">
        <v>19</v>
      </c>
      <c r="W91" s="72"/>
      <c r="X91" s="72" t="s">
        <v>20</v>
      </c>
      <c r="Y91" s="72"/>
      <c r="Z91" s="72" t="s">
        <v>21</v>
      </c>
      <c r="AA91" s="72"/>
      <c r="AB91" s="123" t="s">
        <v>209</v>
      </c>
      <c r="AC91" s="123"/>
      <c r="AD91" s="124" t="s">
        <v>202</v>
      </c>
      <c r="AE91" s="124"/>
      <c r="AF91" s="125" t="s">
        <v>207</v>
      </c>
      <c r="AG91" s="126" t="s">
        <v>208</v>
      </c>
      <c r="AH91" s="126"/>
      <c r="AI91" s="131" t="s">
        <v>188</v>
      </c>
      <c r="AJ91" s="131"/>
    </row>
    <row r="92" spans="1:36" x14ac:dyDescent="0.25">
      <c r="A92" s="87"/>
      <c r="B92" s="53" t="s">
        <v>41</v>
      </c>
      <c r="C92" s="53"/>
      <c r="D92" s="32" t="s">
        <v>42</v>
      </c>
      <c r="E92" s="32" t="s">
        <v>43</v>
      </c>
      <c r="F92" s="32" t="s">
        <v>42</v>
      </c>
      <c r="G92" s="32" t="s">
        <v>43</v>
      </c>
      <c r="H92" s="32" t="s">
        <v>42</v>
      </c>
      <c r="I92" s="32" t="s">
        <v>43</v>
      </c>
      <c r="J92" s="32" t="s">
        <v>42</v>
      </c>
      <c r="K92" s="32" t="s">
        <v>43</v>
      </c>
      <c r="L92" s="32" t="s">
        <v>42</v>
      </c>
      <c r="M92" s="32" t="s">
        <v>43</v>
      </c>
      <c r="N92" s="32" t="s">
        <v>42</v>
      </c>
      <c r="O92" s="32" t="s">
        <v>43</v>
      </c>
      <c r="P92" s="32" t="s">
        <v>42</v>
      </c>
      <c r="Q92" s="32" t="s">
        <v>43</v>
      </c>
      <c r="R92" s="32" t="s">
        <v>42</v>
      </c>
      <c r="S92" s="32" t="s">
        <v>43</v>
      </c>
      <c r="T92" s="32" t="s">
        <v>42</v>
      </c>
      <c r="U92" s="32" t="s">
        <v>43</v>
      </c>
      <c r="V92" s="32" t="s">
        <v>42</v>
      </c>
      <c r="W92" s="32" t="s">
        <v>43</v>
      </c>
      <c r="X92" s="32" t="s">
        <v>42</v>
      </c>
      <c r="Y92" s="32" t="s">
        <v>43</v>
      </c>
      <c r="Z92" s="32" t="s">
        <v>42</v>
      </c>
      <c r="AA92" s="32" t="s">
        <v>43</v>
      </c>
      <c r="AB92" s="11" t="s">
        <v>42</v>
      </c>
      <c r="AC92" s="11" t="s">
        <v>43</v>
      </c>
      <c r="AD92" s="11" t="s">
        <v>42</v>
      </c>
      <c r="AE92" s="11" t="s">
        <v>43</v>
      </c>
      <c r="AF92" s="42" t="s">
        <v>206</v>
      </c>
      <c r="AG92" s="11" t="s">
        <v>42</v>
      </c>
      <c r="AH92" s="11" t="s">
        <v>43</v>
      </c>
      <c r="AI92" s="133" t="s">
        <v>42</v>
      </c>
      <c r="AJ92" s="133" t="s">
        <v>43</v>
      </c>
    </row>
    <row r="93" spans="1:36" ht="32.25" customHeight="1" x14ac:dyDescent="0.25">
      <c r="A93" s="24" t="s">
        <v>122</v>
      </c>
      <c r="B93" s="24" t="s">
        <v>160</v>
      </c>
      <c r="C93" s="63" t="s">
        <v>161</v>
      </c>
      <c r="D93" s="64">
        <v>1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>
        <v>1</v>
      </c>
      <c r="S93" s="39"/>
      <c r="T93" s="39"/>
      <c r="U93" s="39"/>
      <c r="V93" s="39">
        <v>1</v>
      </c>
      <c r="W93" s="39"/>
      <c r="X93" s="39"/>
      <c r="Y93" s="39"/>
      <c r="Z93" s="39"/>
      <c r="AA93" s="39"/>
      <c r="AB93" s="39">
        <f t="shared" ref="AB93:AB109" si="43">Z93+X93+V93+T93+R93+P93+N93+L93+J93+H93+D93+F93</f>
        <v>3</v>
      </c>
      <c r="AC93" s="39">
        <f t="shared" ref="AC93:AC109" si="44">AA93+Y93+W93+U93+S93+Q93+O93+M93+K93+I93+E93+G93</f>
        <v>0</v>
      </c>
      <c r="AD93" s="39">
        <v>11</v>
      </c>
      <c r="AE93" s="39"/>
      <c r="AF93" s="65">
        <v>20</v>
      </c>
      <c r="AG93" s="65">
        <f>ROUNDUP((AD93*AF93)/100,0)</f>
        <v>3</v>
      </c>
      <c r="AH93" s="65"/>
      <c r="AI93" s="134">
        <v>3</v>
      </c>
      <c r="AJ93" s="127"/>
    </row>
    <row r="94" spans="1:36" ht="26.25" x14ac:dyDescent="0.25">
      <c r="A94" s="24" t="s">
        <v>123</v>
      </c>
      <c r="B94" s="24" t="s">
        <v>212</v>
      </c>
      <c r="C94" s="63" t="s">
        <v>162</v>
      </c>
      <c r="D94" s="64">
        <v>14</v>
      </c>
      <c r="E94" s="39"/>
      <c r="F94" s="39"/>
      <c r="G94" s="39"/>
      <c r="H94" s="39"/>
      <c r="I94" s="39"/>
      <c r="J94" s="39">
        <v>1</v>
      </c>
      <c r="K94" s="39"/>
      <c r="L94" s="127">
        <v>1</v>
      </c>
      <c r="M94" s="127"/>
      <c r="N94" s="127"/>
      <c r="O94" s="127"/>
      <c r="P94" s="127"/>
      <c r="Q94" s="127"/>
      <c r="R94" s="127">
        <v>1</v>
      </c>
      <c r="S94" s="39"/>
      <c r="T94" s="39"/>
      <c r="U94" s="39"/>
      <c r="V94" s="39"/>
      <c r="W94" s="39"/>
      <c r="X94" s="39"/>
      <c r="Y94" s="39"/>
      <c r="Z94" s="39"/>
      <c r="AA94" s="39"/>
      <c r="AB94" s="39">
        <f t="shared" si="43"/>
        <v>17</v>
      </c>
      <c r="AC94" s="39">
        <f t="shared" si="44"/>
        <v>0</v>
      </c>
      <c r="AD94" s="39">
        <v>82</v>
      </c>
      <c r="AE94" s="39"/>
      <c r="AF94" s="65">
        <v>20</v>
      </c>
      <c r="AG94" s="65">
        <f t="shared" ref="AG94:AG109" si="45">ROUNDUP((AD94*AF94)/100,0)</f>
        <v>17</v>
      </c>
      <c r="AH94" s="65"/>
      <c r="AI94" s="134">
        <v>14</v>
      </c>
      <c r="AJ94" s="127"/>
    </row>
    <row r="95" spans="1:36" x14ac:dyDescent="0.25">
      <c r="A95" s="24" t="s">
        <v>124</v>
      </c>
      <c r="B95" s="24" t="s">
        <v>183</v>
      </c>
      <c r="C95" s="63" t="s">
        <v>163</v>
      </c>
      <c r="D95" s="64">
        <v>1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>
        <f t="shared" si="43"/>
        <v>1</v>
      </c>
      <c r="AC95" s="39">
        <f t="shared" si="44"/>
        <v>0</v>
      </c>
      <c r="AD95" s="39">
        <v>3</v>
      </c>
      <c r="AE95" s="39"/>
      <c r="AF95" s="65">
        <v>20</v>
      </c>
      <c r="AG95" s="65">
        <f t="shared" si="45"/>
        <v>1</v>
      </c>
      <c r="AH95" s="65"/>
      <c r="AI95" s="134">
        <v>1</v>
      </c>
      <c r="AJ95" s="127"/>
    </row>
    <row r="96" spans="1:36" ht="26.25" x14ac:dyDescent="0.25">
      <c r="A96" s="24" t="s">
        <v>125</v>
      </c>
      <c r="B96" s="24" t="s">
        <v>177</v>
      </c>
      <c r="C96" s="63" t="s">
        <v>164</v>
      </c>
      <c r="D96" s="64">
        <v>1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>
        <f t="shared" si="43"/>
        <v>1</v>
      </c>
      <c r="AC96" s="39">
        <f t="shared" si="44"/>
        <v>0</v>
      </c>
      <c r="AD96" s="39">
        <v>3</v>
      </c>
      <c r="AE96" s="39"/>
      <c r="AF96" s="65">
        <v>20</v>
      </c>
      <c r="AG96" s="65">
        <f t="shared" si="45"/>
        <v>1</v>
      </c>
      <c r="AH96" s="65"/>
      <c r="AI96" s="134">
        <v>1</v>
      </c>
      <c r="AJ96" s="127"/>
    </row>
    <row r="97" spans="1:36" ht="26.25" x14ac:dyDescent="0.25">
      <c r="A97" s="24" t="s">
        <v>127</v>
      </c>
      <c r="B97" s="24" t="s">
        <v>9</v>
      </c>
      <c r="C97" s="63" t="s">
        <v>165</v>
      </c>
      <c r="D97" s="64">
        <v>6</v>
      </c>
      <c r="E97" s="39"/>
      <c r="F97" s="39"/>
      <c r="G97" s="39"/>
      <c r="H97" s="39"/>
      <c r="I97" s="39"/>
      <c r="J97" s="39">
        <v>1</v>
      </c>
      <c r="K97" s="39"/>
      <c r="L97" s="39">
        <v>1</v>
      </c>
      <c r="M97" s="39"/>
      <c r="N97" s="39"/>
      <c r="O97" s="39"/>
      <c r="P97" s="39"/>
      <c r="Q97" s="39"/>
      <c r="R97" s="39">
        <v>1</v>
      </c>
      <c r="S97" s="39"/>
      <c r="T97" s="39">
        <v>1</v>
      </c>
      <c r="U97" s="39"/>
      <c r="V97" s="39">
        <v>1</v>
      </c>
      <c r="W97" s="39"/>
      <c r="X97" s="39"/>
      <c r="Y97" s="39"/>
      <c r="Z97" s="39"/>
      <c r="AA97" s="39"/>
      <c r="AB97" s="39">
        <f t="shared" si="43"/>
        <v>11</v>
      </c>
      <c r="AC97" s="39">
        <f t="shared" si="44"/>
        <v>0</v>
      </c>
      <c r="AD97" s="39">
        <v>55</v>
      </c>
      <c r="AE97" s="39"/>
      <c r="AF97" s="65">
        <v>20</v>
      </c>
      <c r="AG97" s="65">
        <f t="shared" si="45"/>
        <v>11</v>
      </c>
      <c r="AH97" s="65"/>
      <c r="AI97" s="134">
        <v>12</v>
      </c>
      <c r="AJ97" s="127"/>
    </row>
    <row r="98" spans="1:36" ht="26.25" x14ac:dyDescent="0.25">
      <c r="A98" s="24" t="s">
        <v>128</v>
      </c>
      <c r="B98" s="24" t="s">
        <v>5</v>
      </c>
      <c r="C98" s="63" t="s">
        <v>166</v>
      </c>
      <c r="D98" s="64">
        <v>2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>
        <f t="shared" si="43"/>
        <v>2</v>
      </c>
      <c r="AC98" s="39">
        <f t="shared" si="44"/>
        <v>0</v>
      </c>
      <c r="AD98" s="39">
        <v>8</v>
      </c>
      <c r="AE98" s="39"/>
      <c r="AF98" s="65">
        <v>20</v>
      </c>
      <c r="AG98" s="65">
        <f t="shared" si="45"/>
        <v>2</v>
      </c>
      <c r="AH98" s="65"/>
      <c r="AI98" s="134">
        <v>2</v>
      </c>
      <c r="AJ98" s="127"/>
    </row>
    <row r="99" spans="1:36" ht="39" x14ac:dyDescent="0.25">
      <c r="A99" s="24" t="s">
        <v>129</v>
      </c>
      <c r="B99" s="24" t="s">
        <v>184</v>
      </c>
      <c r="C99" s="63" t="s">
        <v>167</v>
      </c>
      <c r="D99" s="64">
        <v>2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>
        <f t="shared" si="43"/>
        <v>2</v>
      </c>
      <c r="AC99" s="39">
        <f t="shared" si="44"/>
        <v>0</v>
      </c>
      <c r="AD99" s="39">
        <v>8</v>
      </c>
      <c r="AE99" s="39"/>
      <c r="AF99" s="65">
        <v>20</v>
      </c>
      <c r="AG99" s="65">
        <f t="shared" si="45"/>
        <v>2</v>
      </c>
      <c r="AH99" s="65"/>
      <c r="AI99" s="134">
        <v>1</v>
      </c>
      <c r="AJ99" s="127"/>
    </row>
    <row r="100" spans="1:36" ht="64.5" x14ac:dyDescent="0.25">
      <c r="A100" s="24" t="s">
        <v>130</v>
      </c>
      <c r="B100" s="24" t="s">
        <v>178</v>
      </c>
      <c r="C100" s="63" t="s">
        <v>168</v>
      </c>
      <c r="D100" s="64">
        <v>1</v>
      </c>
      <c r="E100" s="39"/>
      <c r="F100" s="39"/>
      <c r="G100" s="39"/>
      <c r="H100" s="39"/>
      <c r="I100" s="39"/>
      <c r="J100" s="39"/>
      <c r="K100" s="39"/>
      <c r="L100" s="39">
        <v>1</v>
      </c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>
        <f t="shared" si="43"/>
        <v>2</v>
      </c>
      <c r="AC100" s="39">
        <f t="shared" si="44"/>
        <v>0</v>
      </c>
      <c r="AD100" s="39">
        <v>6</v>
      </c>
      <c r="AE100" s="39"/>
      <c r="AF100" s="65">
        <v>20</v>
      </c>
      <c r="AG100" s="65">
        <f t="shared" si="45"/>
        <v>2</v>
      </c>
      <c r="AH100" s="65"/>
      <c r="AI100" s="134">
        <v>1</v>
      </c>
      <c r="AJ100" s="127"/>
    </row>
    <row r="101" spans="1:36" ht="26.25" x14ac:dyDescent="0.25">
      <c r="A101" s="24" t="s">
        <v>131</v>
      </c>
      <c r="B101" s="24" t="s">
        <v>179</v>
      </c>
      <c r="C101" s="63" t="s">
        <v>169</v>
      </c>
      <c r="D101" s="64">
        <v>1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>
        <f t="shared" si="43"/>
        <v>1</v>
      </c>
      <c r="AC101" s="39">
        <f t="shared" si="44"/>
        <v>0</v>
      </c>
      <c r="AD101" s="39">
        <v>3</v>
      </c>
      <c r="AE101" s="39"/>
      <c r="AF101" s="65">
        <v>20</v>
      </c>
      <c r="AG101" s="65">
        <f t="shared" si="45"/>
        <v>1</v>
      </c>
      <c r="AH101" s="65"/>
      <c r="AI101" s="134">
        <v>1</v>
      </c>
      <c r="AJ101" s="127"/>
    </row>
    <row r="102" spans="1:36" ht="26.25" x14ac:dyDescent="0.25">
      <c r="A102" s="24" t="s">
        <v>132</v>
      </c>
      <c r="B102" s="24" t="s">
        <v>185</v>
      </c>
      <c r="C102" s="63" t="s">
        <v>170</v>
      </c>
      <c r="D102" s="64">
        <v>3</v>
      </c>
      <c r="E102" s="39"/>
      <c r="F102" s="39"/>
      <c r="G102" s="39"/>
      <c r="H102" s="39"/>
      <c r="I102" s="39"/>
      <c r="J102" s="39">
        <v>1</v>
      </c>
      <c r="K102" s="39"/>
      <c r="L102" s="39">
        <v>1</v>
      </c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>
        <f t="shared" si="43"/>
        <v>5</v>
      </c>
      <c r="AC102" s="39">
        <f t="shared" si="44"/>
        <v>0</v>
      </c>
      <c r="AD102" s="39">
        <v>24</v>
      </c>
      <c r="AE102" s="39"/>
      <c r="AF102" s="65">
        <v>20</v>
      </c>
      <c r="AG102" s="65">
        <f t="shared" si="45"/>
        <v>5</v>
      </c>
      <c r="AH102" s="65"/>
      <c r="AI102" s="134">
        <v>5</v>
      </c>
      <c r="AJ102" s="127"/>
    </row>
    <row r="103" spans="1:36" x14ac:dyDescent="0.25">
      <c r="A103" s="24" t="s">
        <v>133</v>
      </c>
      <c r="B103" s="24" t="s">
        <v>29</v>
      </c>
      <c r="C103" s="63" t="s">
        <v>171</v>
      </c>
      <c r="D103" s="64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>
        <v>1</v>
      </c>
      <c r="W103" s="39"/>
      <c r="X103" s="39"/>
      <c r="Y103" s="39"/>
      <c r="Z103" s="39"/>
      <c r="AA103" s="39"/>
      <c r="AB103" s="39">
        <f t="shared" si="43"/>
        <v>1</v>
      </c>
      <c r="AC103" s="39">
        <f t="shared" si="44"/>
        <v>0</v>
      </c>
      <c r="AD103" s="39">
        <v>4</v>
      </c>
      <c r="AE103" s="39"/>
      <c r="AF103" s="65">
        <v>20</v>
      </c>
      <c r="AG103" s="65">
        <f t="shared" si="45"/>
        <v>1</v>
      </c>
      <c r="AH103" s="65"/>
      <c r="AI103" s="134">
        <v>1</v>
      </c>
      <c r="AJ103" s="127"/>
    </row>
    <row r="104" spans="1:36" ht="26.25" x14ac:dyDescent="0.25">
      <c r="A104" s="24" t="s">
        <v>143</v>
      </c>
      <c r="B104" s="24" t="s">
        <v>180</v>
      </c>
      <c r="C104" s="63" t="s">
        <v>172</v>
      </c>
      <c r="D104" s="64">
        <v>1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>
        <f t="shared" si="43"/>
        <v>1</v>
      </c>
      <c r="AC104" s="39">
        <f t="shared" si="44"/>
        <v>0</v>
      </c>
      <c r="AD104" s="39">
        <v>1</v>
      </c>
      <c r="AE104" s="39"/>
      <c r="AF104" s="65">
        <v>20</v>
      </c>
      <c r="AG104" s="65">
        <f t="shared" si="45"/>
        <v>1</v>
      </c>
      <c r="AH104" s="65"/>
      <c r="AI104" s="134">
        <v>1</v>
      </c>
      <c r="AJ104" s="127"/>
    </row>
    <row r="105" spans="1:36" ht="21.75" customHeight="1" x14ac:dyDescent="0.25">
      <c r="A105" s="24" t="s">
        <v>134</v>
      </c>
      <c r="B105" s="24" t="s">
        <v>117</v>
      </c>
      <c r="C105" s="63" t="s">
        <v>173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9">
        <v>1</v>
      </c>
      <c r="U105" s="38"/>
      <c r="V105" s="38"/>
      <c r="W105" s="38"/>
      <c r="X105" s="38"/>
      <c r="Y105" s="38"/>
      <c r="Z105" s="38"/>
      <c r="AA105" s="38"/>
      <c r="AB105" s="39">
        <f t="shared" si="43"/>
        <v>1</v>
      </c>
      <c r="AC105" s="39">
        <f t="shared" si="44"/>
        <v>0</v>
      </c>
      <c r="AD105" s="39">
        <v>2</v>
      </c>
      <c r="AE105" s="39"/>
      <c r="AF105" s="65">
        <v>20</v>
      </c>
      <c r="AG105" s="65">
        <f t="shared" si="45"/>
        <v>1</v>
      </c>
      <c r="AH105" s="65"/>
      <c r="AI105" s="134">
        <v>1</v>
      </c>
      <c r="AJ105" s="127"/>
    </row>
    <row r="106" spans="1:36" ht="21.75" customHeight="1" x14ac:dyDescent="0.25">
      <c r="A106" s="24" t="s">
        <v>135</v>
      </c>
      <c r="B106" s="24" t="s">
        <v>181</v>
      </c>
      <c r="C106" s="63" t="s">
        <v>174</v>
      </c>
      <c r="D106" s="64">
        <v>1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>
        <f t="shared" si="43"/>
        <v>1</v>
      </c>
      <c r="AC106" s="39">
        <f t="shared" si="44"/>
        <v>0</v>
      </c>
      <c r="AD106" s="39">
        <v>2</v>
      </c>
      <c r="AE106" s="39"/>
      <c r="AF106" s="65">
        <v>20</v>
      </c>
      <c r="AG106" s="65">
        <f t="shared" si="45"/>
        <v>1</v>
      </c>
      <c r="AH106" s="65"/>
      <c r="AI106" s="134">
        <v>1</v>
      </c>
      <c r="AJ106" s="127"/>
    </row>
    <row r="107" spans="1:36" ht="39" x14ac:dyDescent="0.25">
      <c r="A107" s="24" t="s">
        <v>144</v>
      </c>
      <c r="B107" s="24" t="s">
        <v>182</v>
      </c>
      <c r="C107" s="63" t="s">
        <v>175</v>
      </c>
      <c r="D107" s="64">
        <v>1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>
        <f t="shared" si="43"/>
        <v>1</v>
      </c>
      <c r="AC107" s="39">
        <f t="shared" si="44"/>
        <v>0</v>
      </c>
      <c r="AD107" s="39">
        <v>2</v>
      </c>
      <c r="AE107" s="39"/>
      <c r="AF107" s="128">
        <v>25</v>
      </c>
      <c r="AG107" s="65">
        <f t="shared" si="45"/>
        <v>1</v>
      </c>
      <c r="AH107" s="65"/>
      <c r="AI107" s="134">
        <v>1</v>
      </c>
      <c r="AJ107" s="127"/>
    </row>
    <row r="108" spans="1:36" ht="26.25" x14ac:dyDescent="0.25">
      <c r="A108" s="24" t="s">
        <v>136</v>
      </c>
      <c r="B108" s="24" t="s">
        <v>35</v>
      </c>
      <c r="C108" s="63" t="s">
        <v>176</v>
      </c>
      <c r="D108" s="64">
        <v>1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>
        <f t="shared" si="43"/>
        <v>1</v>
      </c>
      <c r="AC108" s="39">
        <f t="shared" si="44"/>
        <v>0</v>
      </c>
      <c r="AD108" s="39">
        <v>4</v>
      </c>
      <c r="AE108" s="39"/>
      <c r="AF108" s="65">
        <v>20</v>
      </c>
      <c r="AG108" s="65">
        <f t="shared" si="45"/>
        <v>1</v>
      </c>
      <c r="AH108" s="65"/>
      <c r="AI108" s="134">
        <v>1</v>
      </c>
      <c r="AJ108" s="127"/>
    </row>
    <row r="109" spans="1:36" ht="26.25" x14ac:dyDescent="0.25">
      <c r="A109" s="24" t="s">
        <v>137</v>
      </c>
      <c r="B109" s="24" t="s">
        <v>197</v>
      </c>
      <c r="C109" s="63" t="s">
        <v>205</v>
      </c>
      <c r="D109" s="64">
        <v>1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>
        <f t="shared" si="43"/>
        <v>1</v>
      </c>
      <c r="AC109" s="39">
        <f t="shared" si="44"/>
        <v>0</v>
      </c>
      <c r="AD109" s="39">
        <v>2</v>
      </c>
      <c r="AE109" s="39"/>
      <c r="AF109" s="65">
        <v>20</v>
      </c>
      <c r="AG109" s="65">
        <f t="shared" si="45"/>
        <v>1</v>
      </c>
      <c r="AH109" s="65"/>
      <c r="AI109" s="134"/>
      <c r="AJ109" s="127"/>
    </row>
    <row r="110" spans="1:36" x14ac:dyDescent="0.25">
      <c r="A110" s="70" t="s">
        <v>145</v>
      </c>
      <c r="B110" s="87"/>
      <c r="C110" s="87"/>
      <c r="D110" s="66">
        <f>SUM(D93:D109)</f>
        <v>37</v>
      </c>
      <c r="E110" s="66"/>
      <c r="F110" s="66"/>
      <c r="G110" s="66"/>
      <c r="H110" s="66"/>
      <c r="I110" s="66"/>
      <c r="J110" s="66">
        <f t="shared" ref="J110:V110" si="46">SUM(J93:J108)</f>
        <v>3</v>
      </c>
      <c r="K110" s="66"/>
      <c r="L110" s="66">
        <f t="shared" si="46"/>
        <v>4</v>
      </c>
      <c r="M110" s="66"/>
      <c r="N110" s="66"/>
      <c r="O110" s="66"/>
      <c r="P110" s="66"/>
      <c r="Q110" s="66"/>
      <c r="R110" s="66">
        <f t="shared" si="46"/>
        <v>3</v>
      </c>
      <c r="S110" s="66"/>
      <c r="T110" s="66">
        <f t="shared" ref="T110" si="47">SUM(T93:T108)</f>
        <v>2</v>
      </c>
      <c r="U110" s="66"/>
      <c r="V110" s="66">
        <f t="shared" si="46"/>
        <v>3</v>
      </c>
      <c r="W110" s="66"/>
      <c r="X110" s="66"/>
      <c r="Y110" s="66"/>
      <c r="Z110" s="66"/>
      <c r="AA110" s="66"/>
      <c r="AB110" s="66">
        <f>SUM(AB93:AB109)</f>
        <v>52</v>
      </c>
      <c r="AC110" s="66"/>
      <c r="AD110" s="39">
        <f>SUM(AD93:AD109)</f>
        <v>220</v>
      </c>
      <c r="AE110" s="39">
        <v>0</v>
      </c>
      <c r="AF110" s="67"/>
      <c r="AG110" s="67">
        <f>SUM(AG93:AG109)</f>
        <v>52</v>
      </c>
      <c r="AH110" s="67"/>
      <c r="AI110" s="134">
        <f>SUM(AI93:AI108)</f>
        <v>47</v>
      </c>
      <c r="AJ110" s="144">
        <f>SUM(AJ93:AJ108)</f>
        <v>0</v>
      </c>
    </row>
    <row r="112" spans="1:36" x14ac:dyDescent="0.25">
      <c r="A112" s="85" t="s">
        <v>196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37"/>
      <c r="AE112" s="37"/>
    </row>
    <row r="113" spans="1:31" x14ac:dyDescent="0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37"/>
      <c r="AE113" s="37"/>
    </row>
  </sheetData>
  <mergeCells count="78">
    <mergeCell ref="B4:W4"/>
    <mergeCell ref="A112:AC113"/>
    <mergeCell ref="A65:A67"/>
    <mergeCell ref="A70:A73"/>
    <mergeCell ref="A74:A75"/>
    <mergeCell ref="A110:C110"/>
    <mergeCell ref="R91:S91"/>
    <mergeCell ref="T91:U91"/>
    <mergeCell ref="V91:W91"/>
    <mergeCell ref="X91:Y91"/>
    <mergeCell ref="Z91:AA91"/>
    <mergeCell ref="H91:I91"/>
    <mergeCell ref="J91:K91"/>
    <mergeCell ref="N91:O91"/>
    <mergeCell ref="P91:Q91"/>
    <mergeCell ref="A91:A92"/>
    <mergeCell ref="D91:E91"/>
    <mergeCell ref="F91:G91"/>
    <mergeCell ref="A89:C89"/>
    <mergeCell ref="A76:A79"/>
    <mergeCell ref="A83:A86"/>
    <mergeCell ref="A88:C88"/>
    <mergeCell ref="A19:A20"/>
    <mergeCell ref="L91:M91"/>
    <mergeCell ref="P58:Q58"/>
    <mergeCell ref="R58:S58"/>
    <mergeCell ref="R6:S6"/>
    <mergeCell ref="H6:I6"/>
    <mergeCell ref="J6:K6"/>
    <mergeCell ref="A57:AC57"/>
    <mergeCell ref="D58:E58"/>
    <mergeCell ref="A40:A41"/>
    <mergeCell ref="B6:C6"/>
    <mergeCell ref="Z6:AA6"/>
    <mergeCell ref="L6:M6"/>
    <mergeCell ref="H58:I58"/>
    <mergeCell ref="J58:K58"/>
    <mergeCell ref="L58:M58"/>
    <mergeCell ref="V58:W58"/>
    <mergeCell ref="AI6:AJ6"/>
    <mergeCell ref="AI58:AJ58"/>
    <mergeCell ref="T6:U6"/>
    <mergeCell ref="V6:W6"/>
    <mergeCell ref="AB58:AC58"/>
    <mergeCell ref="AD58:AE58"/>
    <mergeCell ref="AG58:AH58"/>
    <mergeCell ref="A61:A62"/>
    <mergeCell ref="T58:U58"/>
    <mergeCell ref="A47:A49"/>
    <mergeCell ref="A58:A59"/>
    <mergeCell ref="A54:C54"/>
    <mergeCell ref="A55:C55"/>
    <mergeCell ref="F58:G58"/>
    <mergeCell ref="N58:O58"/>
    <mergeCell ref="AI91:AJ91"/>
    <mergeCell ref="Z58:AA58"/>
    <mergeCell ref="X58:Y58"/>
    <mergeCell ref="X6:Y6"/>
    <mergeCell ref="AG6:AH6"/>
    <mergeCell ref="AB91:AC91"/>
    <mergeCell ref="AD91:AE91"/>
    <mergeCell ref="AG91:AH91"/>
    <mergeCell ref="A45:A46"/>
    <mergeCell ref="AD6:AE6"/>
    <mergeCell ref="AB6:AC6"/>
    <mergeCell ref="A38:A39"/>
    <mergeCell ref="A21:A24"/>
    <mergeCell ref="A25:A26"/>
    <mergeCell ref="A27:A28"/>
    <mergeCell ref="A29:A34"/>
    <mergeCell ref="A43:C43"/>
    <mergeCell ref="F6:G6"/>
    <mergeCell ref="D6:E6"/>
    <mergeCell ref="N6:O6"/>
    <mergeCell ref="P6:Q6"/>
    <mergeCell ref="A11:A12"/>
    <mergeCell ref="A9:A10"/>
    <mergeCell ref="A15:A17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ignoredErrors>
    <ignoredError sqref="AG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2020-05-25T07:39:40Z</dcterms:modified>
</cp:coreProperties>
</file>