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Лист1!$A$6:$AS$62</definedName>
  </definedNames>
  <calcPr calcId="145621"/>
</workbook>
</file>

<file path=xl/calcChain.xml><?xml version="1.0" encoding="utf-8"?>
<calcChain xmlns="http://schemas.openxmlformats.org/spreadsheetml/2006/main">
  <c r="AU9" i="1" l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8" i="1"/>
  <c r="AT121" i="1" l="1"/>
  <c r="AT96" i="1"/>
  <c r="AT47" i="1"/>
  <c r="AT61" i="1" s="1"/>
  <c r="AT99" i="1" s="1"/>
  <c r="AN33" i="1" l="1"/>
  <c r="AS121" i="1" l="1"/>
  <c r="AR121" i="1"/>
  <c r="AS96" i="1"/>
  <c r="AS60" i="1"/>
  <c r="AR96" i="1"/>
  <c r="AR60" i="1"/>
  <c r="AU60" i="1" s="1"/>
  <c r="AS47" i="1"/>
  <c r="AS61" i="1" s="1"/>
  <c r="AS99" i="1" s="1"/>
  <c r="AR47" i="1"/>
  <c r="AU47" i="1" s="1"/>
  <c r="AR61" i="1" l="1"/>
  <c r="AB96" i="1"/>
  <c r="AR99" i="1" l="1"/>
  <c r="AU61" i="1"/>
  <c r="AN35" i="1"/>
  <c r="AN88" i="1" l="1"/>
  <c r="AN34" i="1" l="1"/>
  <c r="AN36" i="1"/>
  <c r="AN37" i="1"/>
  <c r="AN38" i="1"/>
  <c r="AN39" i="1"/>
  <c r="AN40" i="1"/>
  <c r="AN41" i="1"/>
  <c r="AN42" i="1"/>
  <c r="AN43" i="1"/>
  <c r="AN44" i="1"/>
  <c r="AN45" i="1"/>
  <c r="AN46" i="1"/>
  <c r="AO42" i="1"/>
  <c r="AN30" i="1" l="1"/>
  <c r="AN31" i="1"/>
  <c r="AN32" i="1"/>
  <c r="AN23" i="1" l="1"/>
  <c r="AN24" i="1"/>
  <c r="AN25" i="1"/>
  <c r="AN26" i="1"/>
  <c r="AN27" i="1"/>
  <c r="AN28" i="1"/>
  <c r="AN29" i="1"/>
  <c r="P47" i="1"/>
  <c r="M60" i="1" l="1"/>
  <c r="AP59" i="1"/>
  <c r="AO59" i="1"/>
  <c r="AN59" i="1"/>
  <c r="AB121" i="1" l="1"/>
  <c r="M121" i="1"/>
  <c r="P121" i="1"/>
  <c r="Y121" i="1"/>
  <c r="AE121" i="1"/>
  <c r="AN106" i="1"/>
  <c r="AN107" i="1"/>
  <c r="AN108" i="1"/>
  <c r="AN109" i="1"/>
  <c r="AN110" i="1"/>
  <c r="AN111" i="1"/>
  <c r="AN112" i="1"/>
  <c r="AN113" i="1"/>
  <c r="AN114" i="1"/>
  <c r="AN115" i="1"/>
  <c r="AN116" i="1"/>
  <c r="AN118" i="1"/>
  <c r="AN119" i="1"/>
  <c r="AN120" i="1"/>
  <c r="AN105" i="1" l="1"/>
  <c r="AN121" i="1" s="1"/>
  <c r="E60" i="1" l="1"/>
  <c r="F60" i="1"/>
  <c r="G60" i="1"/>
  <c r="H60" i="1"/>
  <c r="I60" i="1"/>
  <c r="J60" i="1"/>
  <c r="K60" i="1"/>
  <c r="L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P22" i="1" l="1"/>
  <c r="AP23" i="1"/>
  <c r="AO22" i="1"/>
  <c r="AO23" i="1"/>
  <c r="AN22" i="1"/>
  <c r="AP92" i="1" l="1"/>
  <c r="AN92" i="1"/>
  <c r="AP85" i="1"/>
  <c r="AN85" i="1"/>
  <c r="AN84" i="1"/>
  <c r="AN78" i="1"/>
  <c r="E47" i="1" l="1"/>
  <c r="E61" i="1" s="1"/>
  <c r="E99" i="1" s="1"/>
  <c r="F47" i="1"/>
  <c r="F61" i="1" s="1"/>
  <c r="F99" i="1" s="1"/>
  <c r="G47" i="1"/>
  <c r="G61" i="1" s="1"/>
  <c r="G99" i="1" s="1"/>
  <c r="H47" i="1"/>
  <c r="H61" i="1" s="1"/>
  <c r="H99" i="1" s="1"/>
  <c r="I47" i="1"/>
  <c r="I61" i="1" s="1"/>
  <c r="I99" i="1" s="1"/>
  <c r="J47" i="1"/>
  <c r="J61" i="1" s="1"/>
  <c r="K47" i="1"/>
  <c r="K61" i="1" s="1"/>
  <c r="K99" i="1" s="1"/>
  <c r="L47" i="1"/>
  <c r="L61" i="1" s="1"/>
  <c r="L99" i="1" s="1"/>
  <c r="M47" i="1"/>
  <c r="M61" i="1" s="1"/>
  <c r="N47" i="1"/>
  <c r="N61" i="1" s="1"/>
  <c r="N99" i="1" s="1"/>
  <c r="O47" i="1"/>
  <c r="O61" i="1" s="1"/>
  <c r="O99" i="1" s="1"/>
  <c r="P61" i="1"/>
  <c r="Q47" i="1"/>
  <c r="Q61" i="1" s="1"/>
  <c r="Q99" i="1" s="1"/>
  <c r="R47" i="1"/>
  <c r="R61" i="1" s="1"/>
  <c r="R99" i="1" s="1"/>
  <c r="S47" i="1"/>
  <c r="S61" i="1" s="1"/>
  <c r="S99" i="1" s="1"/>
  <c r="T47" i="1"/>
  <c r="T61" i="1" s="1"/>
  <c r="T99" i="1" s="1"/>
  <c r="U47" i="1"/>
  <c r="U61" i="1" s="1"/>
  <c r="U99" i="1" s="1"/>
  <c r="V47" i="1"/>
  <c r="V61" i="1" s="1"/>
  <c r="V99" i="1" s="1"/>
  <c r="W47" i="1"/>
  <c r="W61" i="1" s="1"/>
  <c r="W99" i="1" s="1"/>
  <c r="X47" i="1"/>
  <c r="X61" i="1" s="1"/>
  <c r="X99" i="1" s="1"/>
  <c r="Y47" i="1"/>
  <c r="Y61" i="1" s="1"/>
  <c r="Z47" i="1"/>
  <c r="Z61" i="1" s="1"/>
  <c r="Z99" i="1" s="1"/>
  <c r="AA47" i="1"/>
  <c r="AA61" i="1" s="1"/>
  <c r="AA99" i="1" s="1"/>
  <c r="AB47" i="1"/>
  <c r="AB61" i="1" s="1"/>
  <c r="AB99" i="1" s="1"/>
  <c r="AC47" i="1"/>
  <c r="AC61" i="1" s="1"/>
  <c r="AC99" i="1" s="1"/>
  <c r="AD47" i="1"/>
  <c r="AD61" i="1" s="1"/>
  <c r="AD99" i="1" s="1"/>
  <c r="AE47" i="1"/>
  <c r="AE61" i="1" s="1"/>
  <c r="AF47" i="1"/>
  <c r="AF61" i="1" s="1"/>
  <c r="AF99" i="1" s="1"/>
  <c r="AG47" i="1"/>
  <c r="AG61" i="1" s="1"/>
  <c r="AG99" i="1" s="1"/>
  <c r="AH47" i="1"/>
  <c r="AH61" i="1" s="1"/>
  <c r="AH99" i="1" s="1"/>
  <c r="AI47" i="1"/>
  <c r="AI61" i="1" s="1"/>
  <c r="AI99" i="1" s="1"/>
  <c r="AJ47" i="1"/>
  <c r="AJ61" i="1" s="1"/>
  <c r="AJ99" i="1" s="1"/>
  <c r="AK47" i="1"/>
  <c r="AL47" i="1"/>
  <c r="AM47" i="1"/>
  <c r="AN93" i="1" l="1"/>
  <c r="AN87" i="1"/>
  <c r="AN82" i="1"/>
  <c r="AN79" i="1"/>
  <c r="AP36" i="1"/>
  <c r="AO36" i="1"/>
  <c r="AP17" i="1" l="1"/>
  <c r="D60" i="1"/>
  <c r="AO43" i="1" l="1"/>
  <c r="AP43" i="1"/>
  <c r="AO44" i="1"/>
  <c r="AP44" i="1"/>
  <c r="AP11" i="1" l="1"/>
  <c r="AO11" i="1"/>
  <c r="AN11" i="1"/>
  <c r="AO41" i="1" l="1"/>
  <c r="AP41" i="1"/>
  <c r="D121" i="1"/>
  <c r="AK60" i="1" l="1"/>
  <c r="AK61" i="1" s="1"/>
  <c r="AK99" i="1" s="1"/>
  <c r="AL60" i="1"/>
  <c r="AL61" i="1" s="1"/>
  <c r="AL99" i="1" s="1"/>
  <c r="AM60" i="1"/>
  <c r="AM61" i="1" s="1"/>
  <c r="AM99" i="1" s="1"/>
  <c r="D47" i="1"/>
  <c r="D61" i="1" s="1"/>
  <c r="AP58" i="1"/>
  <c r="AO58" i="1"/>
  <c r="AN58" i="1"/>
  <c r="AP57" i="1"/>
  <c r="AO57" i="1"/>
  <c r="AN57" i="1"/>
  <c r="AP56" i="1"/>
  <c r="AO56" i="1"/>
  <c r="AN56" i="1"/>
  <c r="AP55" i="1"/>
  <c r="AO55" i="1"/>
  <c r="AN55" i="1"/>
  <c r="AP54" i="1"/>
  <c r="AO54" i="1"/>
  <c r="AN54" i="1"/>
  <c r="AP53" i="1"/>
  <c r="AO53" i="1"/>
  <c r="AN53" i="1"/>
  <c r="AP52" i="1"/>
  <c r="AO52" i="1"/>
  <c r="AN52" i="1"/>
  <c r="AP51" i="1"/>
  <c r="AO51" i="1"/>
  <c r="AN51" i="1"/>
  <c r="AP50" i="1"/>
  <c r="AO50" i="1"/>
  <c r="AN50" i="1"/>
  <c r="AP49" i="1"/>
  <c r="AO49" i="1"/>
  <c r="AN49" i="1"/>
  <c r="AP48" i="1"/>
  <c r="AO48" i="1"/>
  <c r="AN48" i="1"/>
  <c r="AN66" i="1"/>
  <c r="AP66" i="1"/>
  <c r="AP60" i="1" l="1"/>
  <c r="AP61" i="1" s="1"/>
  <c r="AO60" i="1"/>
  <c r="AN60" i="1"/>
  <c r="D96" i="1"/>
  <c r="AP90" i="1" l="1"/>
  <c r="AN90" i="1"/>
  <c r="AP89" i="1"/>
  <c r="AN89" i="1"/>
  <c r="AP95" i="1"/>
  <c r="AN95" i="1"/>
  <c r="AP86" i="1"/>
  <c r="AN86" i="1"/>
  <c r="AN83" i="1"/>
  <c r="AP77" i="1"/>
  <c r="AN77" i="1"/>
  <c r="AP82" i="1"/>
  <c r="AP81" i="1"/>
  <c r="AN81" i="1"/>
  <c r="AN80" i="1"/>
  <c r="AP76" i="1"/>
  <c r="AN76" i="1"/>
  <c r="AP75" i="1"/>
  <c r="AN75" i="1"/>
  <c r="AP74" i="1"/>
  <c r="AN74" i="1"/>
  <c r="AP73" i="1"/>
  <c r="AN73" i="1"/>
  <c r="AP72" i="1"/>
  <c r="AN72" i="1"/>
  <c r="AP71" i="1"/>
  <c r="AN71" i="1"/>
  <c r="AP40" i="1" l="1"/>
  <c r="AO40" i="1"/>
  <c r="AP39" i="1"/>
  <c r="AO39" i="1"/>
  <c r="AP46" i="1"/>
  <c r="AO46" i="1"/>
  <c r="AP38" i="1"/>
  <c r="AO38" i="1"/>
  <c r="AP37" i="1"/>
  <c r="AO37" i="1"/>
  <c r="AP32" i="1"/>
  <c r="AO32" i="1"/>
  <c r="AP34" i="1"/>
  <c r="AO34" i="1"/>
  <c r="AP33" i="1"/>
  <c r="AO33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1" i="1"/>
  <c r="AO21" i="1"/>
  <c r="AN21" i="1"/>
  <c r="AP20" i="1"/>
  <c r="AO20" i="1"/>
  <c r="AN20" i="1"/>
  <c r="AP19" i="1"/>
  <c r="AO19" i="1"/>
  <c r="AN19" i="1"/>
  <c r="AP18" i="1"/>
  <c r="AO18" i="1"/>
  <c r="AN18" i="1"/>
  <c r="AO17" i="1"/>
  <c r="AN17" i="1"/>
  <c r="AP16" i="1"/>
  <c r="AO16" i="1"/>
  <c r="AN16" i="1"/>
  <c r="AP15" i="1"/>
  <c r="AO15" i="1"/>
  <c r="AN15" i="1"/>
  <c r="AP14" i="1"/>
  <c r="AO14" i="1"/>
  <c r="AN14" i="1"/>
  <c r="AO9" i="1" l="1"/>
  <c r="AO10" i="1"/>
  <c r="AO12" i="1"/>
  <c r="AO13" i="1"/>
  <c r="AO45" i="1"/>
  <c r="AO8" i="1"/>
  <c r="AP45" i="1"/>
  <c r="AO47" i="1" l="1"/>
  <c r="AO61" i="1" s="1"/>
  <c r="AP99" i="1" l="1"/>
  <c r="J96" i="1"/>
  <c r="J99" i="1" s="1"/>
  <c r="M96" i="1"/>
  <c r="M99" i="1" s="1"/>
  <c r="AP70" i="1" l="1"/>
  <c r="AN70" i="1"/>
  <c r="P96" i="1" l="1"/>
  <c r="P99" i="1" s="1"/>
  <c r="Y96" i="1"/>
  <c r="Y99" i="1" s="1"/>
  <c r="AE96" i="1"/>
  <c r="AE99" i="1" s="1"/>
  <c r="AP9" i="1" l="1"/>
  <c r="AP10" i="1"/>
  <c r="AP12" i="1"/>
  <c r="AP13" i="1"/>
  <c r="AP42" i="1"/>
  <c r="AP8" i="1"/>
  <c r="AN9" i="1"/>
  <c r="AN10" i="1"/>
  <c r="AN12" i="1"/>
  <c r="AN13" i="1"/>
  <c r="AN8" i="1"/>
  <c r="AN47" i="1" l="1"/>
  <c r="AN61" i="1" s="1"/>
  <c r="AP67" i="1" l="1"/>
  <c r="AP68" i="1"/>
  <c r="AP69" i="1"/>
  <c r="AP91" i="1"/>
  <c r="AP94" i="1"/>
  <c r="AN67" i="1"/>
  <c r="AN68" i="1"/>
  <c r="AN69" i="1"/>
  <c r="AN91" i="1"/>
  <c r="AN94" i="1"/>
  <c r="AN96" i="1" l="1"/>
  <c r="AN99" i="1" s="1"/>
  <c r="AO96" i="1"/>
  <c r="AP96" i="1"/>
  <c r="AO99" i="1" l="1"/>
  <c r="D99" i="1" l="1"/>
</calcChain>
</file>

<file path=xl/sharedStrings.xml><?xml version="1.0" encoding="utf-8"?>
<sst xmlns="http://schemas.openxmlformats.org/spreadsheetml/2006/main" count="452" uniqueCount="231">
  <si>
    <t>Прикладная математика и информатика</t>
  </si>
  <si>
    <t>Прикладные математика и физика</t>
  </si>
  <si>
    <t>Физика</t>
  </si>
  <si>
    <t>Менеджмент</t>
  </si>
  <si>
    <t>Бизнес-информатика</t>
  </si>
  <si>
    <t>Информационная безопасность</t>
  </si>
  <si>
    <t>Ядерные физика и технологии</t>
  </si>
  <si>
    <t>Атомные станции: проектирование, эксплуатация и инжиниринг</t>
  </si>
  <si>
    <t>Материаловедение и технологии материалов</t>
  </si>
  <si>
    <t>Информатика и вычислительная техника</t>
  </si>
  <si>
    <t>Информационные системы и технологии</t>
  </si>
  <si>
    <t>Программная инженерия</t>
  </si>
  <si>
    <t>Направлениея (специальности)</t>
  </si>
  <si>
    <t>Москва</t>
  </si>
  <si>
    <t>ИАТЭ</t>
  </si>
  <si>
    <t>ВИТИ</t>
  </si>
  <si>
    <t>СарФТИ</t>
  </si>
  <si>
    <t>НТИ</t>
  </si>
  <si>
    <t>ОТИ</t>
  </si>
  <si>
    <t>СТИ</t>
  </si>
  <si>
    <t>СФТИ</t>
  </si>
  <si>
    <t>ТИ</t>
  </si>
  <si>
    <t>ТТИ</t>
  </si>
  <si>
    <t>ДИТИ</t>
  </si>
  <si>
    <t>Химия</t>
  </si>
  <si>
    <t>Химия, физика и механика материалов</t>
  </si>
  <si>
    <t>Биология</t>
  </si>
  <si>
    <t>Лечебное дело</t>
  </si>
  <si>
    <t>Теплоэнергетика и теплотехника</t>
  </si>
  <si>
    <t>Электроэнергетика и электротехника</t>
  </si>
  <si>
    <t>Машиностроение</t>
  </si>
  <si>
    <t>Прикладная механика</t>
  </si>
  <si>
    <t>Проектирование технологических машин и комплексов</t>
  </si>
  <si>
    <t>Конструкторско-технологическое обеспечение машиностроительных производств</t>
  </si>
  <si>
    <t>Приборостроение</t>
  </si>
  <si>
    <t>Электроника и наноэлектроника</t>
  </si>
  <si>
    <t>Управление в технических системах</t>
  </si>
  <si>
    <t>Химическая технология материалов современной энергетики</t>
  </si>
  <si>
    <t>Энерго- и ресурсосберегающие процессы в химической технологии, нефтехимии и биотехнологии</t>
  </si>
  <si>
    <t>Строительство</t>
  </si>
  <si>
    <t>Строительство уникальных зданий и сооружений</t>
  </si>
  <si>
    <t>Ядерные энергетика и теплофизика</t>
  </si>
  <si>
    <t>Магистратура</t>
  </si>
  <si>
    <t>Системный анализ и управление</t>
  </si>
  <si>
    <t>Системный анализ  и управление</t>
  </si>
  <si>
    <t>Направления (специальности)</t>
  </si>
  <si>
    <t>Оч</t>
  </si>
  <si>
    <t>ОЗО</t>
  </si>
  <si>
    <t>Заочн.</t>
  </si>
  <si>
    <t>НИЯУ МИФИ</t>
  </si>
  <si>
    <t>БИТИ</t>
  </si>
  <si>
    <t>Автоматизация технологических процессов и производств</t>
  </si>
  <si>
    <t>Конструирование и технология электронных средств</t>
  </si>
  <si>
    <t>38.05.01</t>
  </si>
  <si>
    <t>10.05.04</t>
  </si>
  <si>
    <t>14.05.01</t>
  </si>
  <si>
    <t>14.05.02</t>
  </si>
  <si>
    <t>31.05.01</t>
  </si>
  <si>
    <t>15.05.01</t>
  </si>
  <si>
    <t>18.05.02</t>
  </si>
  <si>
    <t>08.05.01</t>
  </si>
  <si>
    <t>01.03.02</t>
  </si>
  <si>
    <t>03.03.01</t>
  </si>
  <si>
    <t>03.03.02</t>
  </si>
  <si>
    <t>04.03.01</t>
  </si>
  <si>
    <t>06.03.01</t>
  </si>
  <si>
    <t>41.03.05</t>
  </si>
  <si>
    <t>38.03.01</t>
  </si>
  <si>
    <t>10.03.01</t>
  </si>
  <si>
    <t>13.03.01</t>
  </si>
  <si>
    <t>13.03.02</t>
  </si>
  <si>
    <t>14.03.01</t>
  </si>
  <si>
    <t>14.03.02</t>
  </si>
  <si>
    <t>22.03.01</t>
  </si>
  <si>
    <t>15.03.01</t>
  </si>
  <si>
    <t>15.03.03</t>
  </si>
  <si>
    <t>15.03.05</t>
  </si>
  <si>
    <t>12.03.01</t>
  </si>
  <si>
    <t>11.03.04</t>
  </si>
  <si>
    <t>11.03.03</t>
  </si>
  <si>
    <t>27.03.03</t>
  </si>
  <si>
    <t>27.03.04</t>
  </si>
  <si>
    <t>15.03.04</t>
  </si>
  <si>
    <t>09.03.01</t>
  </si>
  <si>
    <t>09.03.02</t>
  </si>
  <si>
    <t>09.03.04</t>
  </si>
  <si>
    <t>18.03.02</t>
  </si>
  <si>
    <t>08.03.01</t>
  </si>
  <si>
    <t>01.04.02</t>
  </si>
  <si>
    <t>03.04.01</t>
  </si>
  <si>
    <t>03.04.02</t>
  </si>
  <si>
    <t>04.04.02</t>
  </si>
  <si>
    <t>41.04.05</t>
  </si>
  <si>
    <t>38.04.01</t>
  </si>
  <si>
    <t>38.04.02</t>
  </si>
  <si>
    <t>38.04.05</t>
  </si>
  <si>
    <t>10.04.01</t>
  </si>
  <si>
    <t>14.04.01</t>
  </si>
  <si>
    <t>14.04.02</t>
  </si>
  <si>
    <t>22.04.01</t>
  </si>
  <si>
    <t>15.04.05</t>
  </si>
  <si>
    <t>27.04.03</t>
  </si>
  <si>
    <t>09.04.01</t>
  </si>
  <si>
    <t>09.04.02</t>
  </si>
  <si>
    <t>09.04.03</t>
  </si>
  <si>
    <t>09.04.04</t>
  </si>
  <si>
    <t>09.05.01</t>
  </si>
  <si>
    <t>14.05.04</t>
  </si>
  <si>
    <t>12.04.01</t>
  </si>
  <si>
    <t>ИТОГО Магистратура:</t>
  </si>
  <si>
    <t>ИТОГО</t>
  </si>
  <si>
    <t>06.04.01</t>
  </si>
  <si>
    <t>11.04.04</t>
  </si>
  <si>
    <t>15.04.03</t>
  </si>
  <si>
    <t>17.05.01</t>
  </si>
  <si>
    <t>Боеприпасы и взрыватели</t>
  </si>
  <si>
    <t>Юриспруденция</t>
  </si>
  <si>
    <t>40.03.01</t>
  </si>
  <si>
    <t xml:space="preserve">Лазерная техника и лазерные технологии </t>
  </si>
  <si>
    <t xml:space="preserve">12.03.05 </t>
  </si>
  <si>
    <t xml:space="preserve">12.04.05 </t>
  </si>
  <si>
    <t>КЦП 2015</t>
  </si>
  <si>
    <t>КЦП 2016</t>
  </si>
  <si>
    <t>15.04.01</t>
  </si>
  <si>
    <t>Технологические машины и оборудование</t>
  </si>
  <si>
    <t>15.04.02</t>
  </si>
  <si>
    <t>Мехатроника и робототехника</t>
  </si>
  <si>
    <t>15.03.06</t>
  </si>
  <si>
    <t>Технологич. машины и оборудование</t>
  </si>
  <si>
    <t>15.03.02</t>
  </si>
  <si>
    <t>Химическая технология</t>
  </si>
  <si>
    <t>18.03.01</t>
  </si>
  <si>
    <t>ИТОГО Бакалавриат</t>
  </si>
  <si>
    <t>ИТОГО Специалитет</t>
  </si>
  <si>
    <t>Код</t>
  </si>
  <si>
    <t>Код и наименование УГСН</t>
  </si>
  <si>
    <t>01.00.00 МАТЕМАТИКА И МЕХАНИКА</t>
  </si>
  <si>
    <t>03.00.00 ФИЗИКА И АСТРОНОМИЯ</t>
  </si>
  <si>
    <t>04.00.00 ХИМИЯ</t>
  </si>
  <si>
    <t>06.00.00 БИОЛОГИЧЕСКИЕ НАУКИ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</si>
  <si>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</si>
  <si>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</si>
  <si>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</si>
  <si>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</si>
  <si>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</si>
  <si>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 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</si>
  <si>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</si>
  <si>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</si>
  <si>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</si>
  <si>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22.00.00 ТЕХНОЛОГИИ МАТЕРИАЛОВ</t>
  </si>
  <si>
    <t>27.00.00 УПРАВЛЕНИЕ В ТЕХНИЧЕСКИХ СИСТЕМАХ</t>
  </si>
  <si>
    <t>38.00.00 ЭКОНОМИКА И УПРАВЛЕНИЕ</t>
  </si>
  <si>
    <t>40.00.00 ЮРИСПРУДЕНЦИЯ</t>
  </si>
  <si>
    <t>41.00.00 ПОЛИТИЧЕСКИЕ НАУКИ И РЕГИОНОВЕДЕНИЕ</t>
  </si>
  <si>
    <t>17.00.00 ОРУЖИЕ И СИСТЕМЫ ВООРУЖЕНИЯ</t>
  </si>
  <si>
    <t>31.05.01 ЛЕЧЕЬНОЕ ДЕЛО</t>
  </si>
  <si>
    <t>Аспирантура</t>
  </si>
  <si>
    <t>16.00.00 ФИЗИКО-ТЕХНИЧЕСКИЕ НАУКИ И ТЕХНОЛОГИИ</t>
  </si>
  <si>
    <t>24.00.00 АВИАЦИОННАЯ И РАКЕТНО-КОСМИЧЕСКАЯ ТЕХНИКА</t>
  </si>
  <si>
    <t>ИТОГО Аспирантура:</t>
  </si>
  <si>
    <t>04.03.02</t>
  </si>
  <si>
    <t>Утверждено на заседании приемной комиссии НИЯУ МИФИ,</t>
  </si>
  <si>
    <t>38.03.02</t>
  </si>
  <si>
    <t>38.03.04</t>
  </si>
  <si>
    <t>Фотоника и оптоинформатика</t>
  </si>
  <si>
    <t>12.04.03</t>
  </si>
  <si>
    <t>КЦП ВО 2018</t>
  </si>
  <si>
    <t>Высокотехнологические плазменные и энергетические установки</t>
  </si>
  <si>
    <t>16.03.02</t>
  </si>
  <si>
    <t>Биотехнические системы и технологии</t>
  </si>
  <si>
    <t xml:space="preserve">12.04.04 </t>
  </si>
  <si>
    <t>16.04.02</t>
  </si>
  <si>
    <t>Государственное и муниципальное управление</t>
  </si>
  <si>
    <t>38.04.04</t>
  </si>
  <si>
    <t xml:space="preserve">Фотоника и оптоинформатика </t>
  </si>
  <si>
    <t xml:space="preserve">12.03.03 </t>
  </si>
  <si>
    <t>12.03.04</t>
  </si>
  <si>
    <t>Прикладная информатика</t>
  </si>
  <si>
    <t xml:space="preserve"> </t>
  </si>
  <si>
    <t>Правовое обеспечение национальной безопасности</t>
  </si>
  <si>
    <t>40.05.01</t>
  </si>
  <si>
    <t>40.00.00 Юриспруденция</t>
  </si>
  <si>
    <t>Математика и механика</t>
  </si>
  <si>
    <t>01.06.01</t>
  </si>
  <si>
    <t xml:space="preserve"> Физика и астрономия</t>
  </si>
  <si>
    <t>03.06.01</t>
  </si>
  <si>
    <t>04.06.01</t>
  </si>
  <si>
    <t>06.06.01</t>
  </si>
  <si>
    <t>09.06.01</t>
  </si>
  <si>
    <t>10.06.01</t>
  </si>
  <si>
    <t>11.06.01</t>
  </si>
  <si>
    <t>12.06.01</t>
  </si>
  <si>
    <t>13.06.01</t>
  </si>
  <si>
    <t>14.06.01</t>
  </si>
  <si>
    <t>15.06.01</t>
  </si>
  <si>
    <t>16.06.01</t>
  </si>
  <si>
    <t>18.06.01</t>
  </si>
  <si>
    <t>22.06.01</t>
  </si>
  <si>
    <t>24.06.01</t>
  </si>
  <si>
    <t>27.06.01</t>
  </si>
  <si>
    <t>Биологические науки</t>
  </si>
  <si>
    <t>Фотоника,приборостроение,оптические и биотехнические системы и технологии</t>
  </si>
  <si>
    <t>Электро- и теплоэнергетика</t>
  </si>
  <si>
    <t>Физико-технические науки и технологии</t>
  </si>
  <si>
    <t>Технология материалов</t>
  </si>
  <si>
    <t>Авиационная и ракетно-космическая техника</t>
  </si>
  <si>
    <t>Химические науки</t>
  </si>
  <si>
    <t>Электроника,радиотехника и системы связи</t>
  </si>
  <si>
    <t>Ядерная,тепловая и возобновляемая энергетика и сопутствующие технологии</t>
  </si>
  <si>
    <t>18.04.00 - ХИМИЧЕСКИЕ ТЕХНОЛОГИИ</t>
  </si>
  <si>
    <t>18.04.01</t>
  </si>
  <si>
    <t>Техническая физика</t>
  </si>
  <si>
    <t>16.03.01</t>
  </si>
  <si>
    <t>Квота целевиков</t>
  </si>
  <si>
    <t>Количество мест для целевиков</t>
  </si>
  <si>
    <t>Контрольные цифры приема на целевое обучение  за счет средств федерального бюджета по программам высшего образования на 2019/2020 уч. год</t>
  </si>
  <si>
    <t>протокол №__ от  30 мая 2019 г.</t>
  </si>
  <si>
    <t>Целевая квота</t>
  </si>
  <si>
    <t>ИТОГО Ба калавриат и специалитет</t>
  </si>
  <si>
    <t>Информационная безопасность*</t>
  </si>
  <si>
    <t>Экономика*</t>
  </si>
  <si>
    <t>Международные отношения*</t>
  </si>
  <si>
    <t>* В соответствии с письмом  Минобрнауки РФ  №1041с от 31.08.17,  количество мест  в пределах целевой квоты может быть увеличено для лиц, подготовка которых осуществляется в интересах безопасности государства</t>
  </si>
  <si>
    <t>Информационно-аналитические системы безопасности*</t>
  </si>
  <si>
    <t>Экономическая безопасность*</t>
  </si>
  <si>
    <t>Электроника и автоматика физических установок</t>
  </si>
  <si>
    <t>Ядерные физика и технологии*</t>
  </si>
  <si>
    <t>Госзадание на ОПК</t>
  </si>
  <si>
    <t>Дельта</t>
  </si>
  <si>
    <t>Применение и эксплуатация автоматизированных систем специального назначения</t>
  </si>
  <si>
    <t>Ядерные реакторы и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</si>
</sst>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/>
  </cellStyleXfs>
  <cellXfs count="366">
    <xf numFmtId="0" fontId="0" fillId="0" borderId="0" xfId="0"/>
    <xf numFmtId="0" fontId="0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Fill="1" applyAlignment="1"/>
    <xf numFmtId="0" fontId="0" fillId="0" borderId="0" xfId="0" applyFill="1"/>
    <xf numFmtId="0" fontId="0" fillId="4" borderId="0" xfId="0" applyFill="1"/>
    <xf numFmtId="0" fontId="5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22" fillId="0" borderId="7" xfId="0" applyFont="1" applyFill="1" applyBorder="1" applyAlignment="1">
      <alignment vertical="center" wrapText="1"/>
    </xf>
    <xf numFmtId="49" fontId="23" fillId="0" borderId="8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49" fontId="21" fillId="0" borderId="16" xfId="0" applyNumberFormat="1" applyFont="1" applyFill="1" applyBorder="1" applyAlignment="1">
      <alignment horizontal="center" wrapText="1"/>
    </xf>
    <xf numFmtId="49" fontId="16" fillId="0" borderId="8" xfId="0" applyNumberFormat="1" applyFont="1" applyFill="1" applyBorder="1" applyAlignment="1">
      <alignment wrapText="1"/>
    </xf>
    <xf numFmtId="164" fontId="6" fillId="4" borderId="8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left"/>
    </xf>
    <xf numFmtId="1" fontId="6" fillId="4" borderId="8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64" fontId="7" fillId="4" borderId="31" xfId="0" applyNumberFormat="1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1" fontId="8" fillId="4" borderId="31" xfId="0" applyNumberFormat="1" applyFont="1" applyFill="1" applyBorder="1" applyAlignment="1">
      <alignment horizontal="center"/>
    </xf>
    <xf numFmtId="49" fontId="23" fillId="4" borderId="8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" fontId="8" fillId="4" borderId="8" xfId="0" applyNumberFormat="1" applyFont="1" applyFill="1" applyBorder="1" applyAlignment="1">
      <alignment horizontal="center"/>
    </xf>
    <xf numFmtId="49" fontId="23" fillId="4" borderId="16" xfId="0" applyNumberFormat="1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/>
    </xf>
    <xf numFmtId="164" fontId="7" fillId="4" borderId="16" xfId="0" applyNumberFormat="1" applyFont="1" applyFill="1" applyBorder="1" applyAlignment="1">
      <alignment horizontal="center"/>
    </xf>
    <xf numFmtId="1" fontId="8" fillId="4" borderId="16" xfId="0" applyNumberFormat="1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center"/>
    </xf>
    <xf numFmtId="49" fontId="23" fillId="4" borderId="18" xfId="0" applyNumberFormat="1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49" fontId="23" fillId="4" borderId="8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49" fontId="23" fillId="4" borderId="1" xfId="1" applyNumberFormat="1" applyFont="1" applyFill="1" applyBorder="1" applyAlignment="1">
      <alignment horizontal="center" vertical="center" wrapText="1"/>
    </xf>
    <xf numFmtId="49" fontId="16" fillId="4" borderId="24" xfId="0" applyNumberFormat="1" applyFont="1" applyFill="1" applyBorder="1" applyAlignment="1">
      <alignment wrapText="1"/>
    </xf>
    <xf numFmtId="49" fontId="6" fillId="4" borderId="16" xfId="0" applyNumberFormat="1" applyFont="1" applyFill="1" applyBorder="1" applyAlignment="1">
      <alignment horizontal="center" wrapText="1"/>
    </xf>
    <xf numFmtId="49" fontId="16" fillId="4" borderId="17" xfId="0" applyNumberFormat="1" applyFont="1" applyFill="1" applyBorder="1" applyAlignment="1">
      <alignment wrapText="1"/>
    </xf>
    <xf numFmtId="49" fontId="6" fillId="4" borderId="18" xfId="0" applyNumberFormat="1" applyFont="1" applyFill="1" applyBorder="1" applyAlignment="1">
      <alignment horizontal="center" wrapText="1"/>
    </xf>
    <xf numFmtId="0" fontId="22" fillId="4" borderId="7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left" vertical="top" wrapText="1"/>
    </xf>
    <xf numFmtId="49" fontId="6" fillId="4" borderId="8" xfId="0" applyNumberFormat="1" applyFont="1" applyFill="1" applyBorder="1" applyAlignment="1">
      <alignment horizontal="center" wrapText="1"/>
    </xf>
    <xf numFmtId="0" fontId="16" fillId="4" borderId="13" xfId="0" applyFont="1" applyFill="1" applyBorder="1" applyAlignment="1">
      <alignment wrapText="1"/>
    </xf>
    <xf numFmtId="49" fontId="16" fillId="4" borderId="4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49" fontId="16" fillId="4" borderId="13" xfId="0" applyNumberFormat="1" applyFont="1" applyFill="1" applyBorder="1" applyAlignment="1">
      <alignment wrapText="1"/>
    </xf>
    <xf numFmtId="0" fontId="16" fillId="4" borderId="24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49" fontId="19" fillId="4" borderId="1" xfId="0" applyNumberFormat="1" applyFont="1" applyFill="1" applyBorder="1" applyAlignment="1">
      <alignment horizontal="center" wrapText="1"/>
    </xf>
    <xf numFmtId="0" fontId="25" fillId="4" borderId="28" xfId="0" applyFont="1" applyFill="1" applyBorder="1" applyAlignment="1">
      <alignment wrapText="1"/>
    </xf>
    <xf numFmtId="49" fontId="6" fillId="4" borderId="31" xfId="0" applyNumberFormat="1" applyFont="1" applyFill="1" applyBorder="1" applyAlignment="1">
      <alignment horizontal="center" wrapText="1"/>
    </xf>
    <xf numFmtId="49" fontId="6" fillId="4" borderId="16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wrapText="1"/>
    </xf>
    <xf numFmtId="49" fontId="19" fillId="4" borderId="8" xfId="0" applyNumberFormat="1" applyFont="1" applyFill="1" applyBorder="1" applyAlignment="1">
      <alignment horizontal="center" wrapText="1"/>
    </xf>
    <xf numFmtId="49" fontId="16" fillId="4" borderId="34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8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16" fillId="4" borderId="4" xfId="0" applyFont="1" applyFill="1" applyBorder="1" applyAlignment="1">
      <alignment wrapText="1"/>
    </xf>
    <xf numFmtId="49" fontId="27" fillId="4" borderId="16" xfId="0" applyNumberFormat="1" applyFont="1" applyFill="1" applyBorder="1" applyAlignment="1">
      <alignment horizontal="center" wrapText="1"/>
    </xf>
    <xf numFmtId="49" fontId="27" fillId="4" borderId="18" xfId="0" applyNumberFormat="1" applyFont="1" applyFill="1" applyBorder="1" applyAlignment="1">
      <alignment horizontal="center" wrapText="1"/>
    </xf>
    <xf numFmtId="0" fontId="22" fillId="4" borderId="10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/>
    </xf>
    <xf numFmtId="0" fontId="20" fillId="4" borderId="20" xfId="0" applyFont="1" applyFill="1" applyBorder="1" applyAlignment="1"/>
    <xf numFmtId="49" fontId="21" fillId="4" borderId="21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/>
    <xf numFmtId="0" fontId="7" fillId="4" borderId="5" xfId="0" applyFont="1" applyFill="1" applyBorder="1" applyAlignment="1">
      <alignment horizontal="center"/>
    </xf>
    <xf numFmtId="0" fontId="22" fillId="4" borderId="7" xfId="0" applyFont="1" applyFill="1" applyBorder="1" applyAlignment="1"/>
    <xf numFmtId="49" fontId="16" fillId="4" borderId="13" xfId="0" applyNumberFormat="1" applyFont="1" applyFill="1" applyBorder="1" applyAlignment="1"/>
    <xf numFmtId="0" fontId="8" fillId="4" borderId="8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 horizontal="center"/>
    </xf>
    <xf numFmtId="0" fontId="16" fillId="4" borderId="16" xfId="0" applyFont="1" applyFill="1" applyBorder="1" applyAlignment="1"/>
    <xf numFmtId="164" fontId="9" fillId="4" borderId="22" xfId="0" applyNumberFormat="1" applyFont="1" applyFill="1" applyBorder="1" applyAlignment="1">
      <alignment horizontal="center"/>
    </xf>
    <xf numFmtId="0" fontId="16" fillId="4" borderId="33" xfId="0" applyFont="1" applyFill="1" applyBorder="1" applyAlignment="1"/>
    <xf numFmtId="0" fontId="9" fillId="4" borderId="18" xfId="0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164" fontId="9" fillId="4" borderId="31" xfId="0" applyNumberFormat="1" applyFont="1" applyFill="1" applyBorder="1" applyAlignment="1">
      <alignment horizontal="center"/>
    </xf>
    <xf numFmtId="0" fontId="16" fillId="4" borderId="13" xfId="0" applyFont="1" applyFill="1" applyBorder="1" applyAlignment="1"/>
    <xf numFmtId="1" fontId="8" fillId="4" borderId="16" xfId="0" applyNumberFormat="1" applyFont="1" applyFill="1" applyBorder="1" applyAlignment="1">
      <alignment horizontal="left"/>
    </xf>
    <xf numFmtId="164" fontId="9" fillId="4" borderId="1" xfId="0" applyNumberFormat="1" applyFont="1" applyFill="1" applyBorder="1" applyAlignment="1">
      <alignment horizontal="center"/>
    </xf>
    <xf numFmtId="49" fontId="16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left"/>
    </xf>
    <xf numFmtId="0" fontId="23" fillId="4" borderId="28" xfId="0" applyFont="1" applyFill="1" applyBorder="1" applyAlignment="1">
      <alignment wrapText="1"/>
    </xf>
    <xf numFmtId="0" fontId="8" fillId="4" borderId="18" xfId="0" applyFont="1" applyFill="1" applyBorder="1" applyAlignment="1">
      <alignment horizontal="left"/>
    </xf>
    <xf numFmtId="1" fontId="8" fillId="4" borderId="18" xfId="0" applyNumberFormat="1" applyFont="1" applyFill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0" fontId="16" fillId="4" borderId="17" xfId="0" applyFont="1" applyFill="1" applyBorder="1" applyAlignment="1">
      <alignment wrapText="1"/>
    </xf>
    <xf numFmtId="164" fontId="6" fillId="4" borderId="18" xfId="0" applyNumberFormat="1" applyFont="1" applyFill="1" applyBorder="1" applyAlignment="1">
      <alignment horizontal="left"/>
    </xf>
    <xf numFmtId="164" fontId="6" fillId="4" borderId="16" xfId="0" applyNumberFormat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 vertical="center" wrapText="1"/>
    </xf>
    <xf numFmtId="0" fontId="24" fillId="4" borderId="23" xfId="0" applyFont="1" applyFill="1" applyBorder="1" applyAlignment="1">
      <alignment wrapText="1"/>
    </xf>
    <xf numFmtId="0" fontId="1" fillId="4" borderId="16" xfId="0" applyFont="1" applyFill="1" applyBorder="1"/>
    <xf numFmtId="14" fontId="26" fillId="4" borderId="18" xfId="1" applyNumberFormat="1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1" fontId="8" fillId="4" borderId="22" xfId="0" applyNumberFormat="1" applyFont="1" applyFill="1" applyBorder="1" applyAlignment="1">
      <alignment horizontal="center"/>
    </xf>
    <xf numFmtId="49" fontId="16" fillId="4" borderId="16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6" fillId="4" borderId="18" xfId="0" applyNumberFormat="1" applyFont="1" applyFill="1" applyBorder="1" applyAlignment="1">
      <alignment wrapText="1"/>
    </xf>
    <xf numFmtId="0" fontId="24" fillId="4" borderId="26" xfId="0" applyFont="1" applyFill="1" applyBorder="1" applyAlignment="1">
      <alignment vertical="center" wrapText="1"/>
    </xf>
    <xf numFmtId="0" fontId="16" fillId="4" borderId="32" xfId="0" applyFont="1" applyFill="1" applyBorder="1" applyAlignment="1">
      <alignment wrapText="1"/>
    </xf>
    <xf numFmtId="49" fontId="23" fillId="4" borderId="31" xfId="0" applyNumberFormat="1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left"/>
    </xf>
    <xf numFmtId="1" fontId="6" fillId="4" borderId="31" xfId="0" applyNumberFormat="1" applyFont="1" applyFill="1" applyBorder="1" applyAlignment="1">
      <alignment horizontal="center"/>
    </xf>
    <xf numFmtId="0" fontId="24" fillId="4" borderId="7" xfId="0" applyFont="1" applyFill="1" applyBorder="1" applyAlignment="1">
      <alignment vertical="center" wrapText="1"/>
    </xf>
    <xf numFmtId="164" fontId="9" fillId="4" borderId="9" xfId="0" applyNumberFormat="1" applyFont="1" applyFill="1" applyBorder="1" applyAlignment="1">
      <alignment horizontal="center"/>
    </xf>
    <xf numFmtId="49" fontId="23" fillId="4" borderId="8" xfId="0" applyNumberFormat="1" applyFont="1" applyFill="1" applyBorder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/>
    </xf>
    <xf numFmtId="49" fontId="23" fillId="4" borderId="16" xfId="0" applyNumberFormat="1" applyFont="1" applyFill="1" applyBorder="1" applyAlignment="1">
      <alignment horizontal="center" vertical="top" wrapText="1"/>
    </xf>
    <xf numFmtId="0" fontId="21" fillId="4" borderId="16" xfId="0" applyFont="1" applyFill="1" applyBorder="1" applyAlignment="1">
      <alignment wrapText="1"/>
    </xf>
    <xf numFmtId="49" fontId="7" fillId="4" borderId="16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1" fontId="8" fillId="4" borderId="31" xfId="0" applyNumberFormat="1" applyFont="1" applyFill="1" applyBorder="1" applyAlignment="1">
      <alignment horizontal="left"/>
    </xf>
    <xf numFmtId="1" fontId="7" fillId="4" borderId="1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5" xfId="0" applyFont="1" applyBorder="1" applyAlignment="1"/>
    <xf numFmtId="0" fontId="0" fillId="0" borderId="0" xfId="0" applyBorder="1"/>
    <xf numFmtId="164" fontId="9" fillId="6" borderId="6" xfId="0" applyNumberFormat="1" applyFont="1" applyFill="1" applyBorder="1" applyAlignment="1">
      <alignment horizontal="center"/>
    </xf>
    <xf numFmtId="164" fontId="30" fillId="10" borderId="37" xfId="0" applyNumberFormat="1" applyFont="1" applyFill="1" applyBorder="1" applyAlignment="1">
      <alignment horizontal="center"/>
    </xf>
    <xf numFmtId="49" fontId="16" fillId="4" borderId="30" xfId="0" applyNumberFormat="1" applyFont="1" applyFill="1" applyBorder="1" applyAlignment="1"/>
    <xf numFmtId="49" fontId="16" fillId="4" borderId="35" xfId="0" applyNumberFormat="1" applyFont="1" applyFill="1" applyBorder="1" applyAlignment="1"/>
    <xf numFmtId="49" fontId="23" fillId="4" borderId="2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left"/>
    </xf>
    <xf numFmtId="164" fontId="30" fillId="0" borderId="5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164" fontId="30" fillId="0" borderId="6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>
      <alignment horizontal="center"/>
    </xf>
    <xf numFmtId="0" fontId="0" fillId="0" borderId="6" xfId="0" applyFont="1" applyBorder="1" applyAlignment="1"/>
    <xf numFmtId="49" fontId="23" fillId="4" borderId="15" xfId="0" applyNumberFormat="1" applyFont="1" applyFill="1" applyBorder="1" applyAlignment="1">
      <alignment horizontal="center"/>
    </xf>
    <xf numFmtId="164" fontId="30" fillId="0" borderId="16" xfId="0" applyNumberFormat="1" applyFont="1" applyFill="1" applyBorder="1" applyAlignment="1">
      <alignment horizontal="center"/>
    </xf>
    <xf numFmtId="1" fontId="30" fillId="0" borderId="29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23" fillId="4" borderId="33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" fontId="30" fillId="0" borderId="43" xfId="0" applyNumberFormat="1" applyFont="1" applyFill="1" applyBorder="1" applyAlignment="1">
      <alignment horizontal="center"/>
    </xf>
    <xf numFmtId="0" fontId="0" fillId="0" borderId="19" xfId="0" applyFont="1" applyBorder="1" applyAlignment="1"/>
    <xf numFmtId="0" fontId="18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2" fillId="4" borderId="10" xfId="0" applyFont="1" applyFill="1" applyBorder="1" applyAlignment="1">
      <alignment vertical="center" wrapText="1"/>
    </xf>
    <xf numFmtId="0" fontId="22" fillId="4" borderId="26" xfId="0" applyFont="1" applyFill="1" applyBorder="1" applyAlignment="1">
      <alignment vertical="center" wrapText="1"/>
    </xf>
    <xf numFmtId="0" fontId="24" fillId="4" borderId="26" xfId="0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0" fontId="0" fillId="0" borderId="44" xfId="0" applyFont="1" applyBorder="1" applyAlignment="1"/>
    <xf numFmtId="49" fontId="16" fillId="4" borderId="32" xfId="0" applyNumberFormat="1" applyFont="1" applyFill="1" applyBorder="1" applyAlignment="1">
      <alignment wrapText="1"/>
    </xf>
    <xf numFmtId="0" fontId="0" fillId="0" borderId="27" xfId="0" applyFont="1" applyBorder="1" applyAlignment="1"/>
    <xf numFmtId="164" fontId="30" fillId="0" borderId="18" xfId="0" applyNumberFormat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14" fontId="26" fillId="4" borderId="17" xfId="1" applyNumberFormat="1" applyFont="1" applyFill="1" applyBorder="1" applyAlignment="1">
      <alignment horizontal="left" vertical="center" wrapText="1"/>
    </xf>
    <xf numFmtId="49" fontId="23" fillId="4" borderId="18" xfId="1" applyNumberFormat="1" applyFont="1" applyFill="1" applyBorder="1" applyAlignment="1">
      <alignment horizontal="center" vertical="center" wrapText="1"/>
    </xf>
    <xf numFmtId="164" fontId="31" fillId="4" borderId="16" xfId="0" applyNumberFormat="1" applyFont="1" applyFill="1" applyBorder="1" applyAlignment="1">
      <alignment horizontal="center"/>
    </xf>
    <xf numFmtId="49" fontId="16" fillId="4" borderId="45" xfId="0" applyNumberFormat="1" applyFont="1" applyFill="1" applyBorder="1" applyAlignment="1">
      <alignment wrapText="1"/>
    </xf>
    <xf numFmtId="49" fontId="23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49" fontId="23" fillId="4" borderId="16" xfId="1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/>
    <xf numFmtId="0" fontId="9" fillId="5" borderId="8" xfId="0" applyFont="1" applyFill="1" applyBorder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164" fontId="30" fillId="7" borderId="11" xfId="0" applyNumberFormat="1" applyFont="1" applyFill="1" applyBorder="1" applyAlignment="1">
      <alignment horizontal="center"/>
    </xf>
    <xf numFmtId="164" fontId="30" fillId="7" borderId="44" xfId="0" applyNumberFormat="1" applyFont="1" applyFill="1" applyBorder="1" applyAlignment="1">
      <alignment horizontal="center"/>
    </xf>
    <xf numFmtId="164" fontId="30" fillId="4" borderId="8" xfId="0" applyNumberFormat="1" applyFont="1" applyFill="1" applyBorder="1" applyAlignment="1">
      <alignment horizontal="center"/>
    </xf>
    <xf numFmtId="164" fontId="30" fillId="4" borderId="16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" fontId="30" fillId="0" borderId="42" xfId="0" applyNumberFormat="1" applyFont="1" applyFill="1" applyBorder="1" applyAlignment="1">
      <alignment horizontal="center"/>
    </xf>
    <xf numFmtId="0" fontId="0" fillId="0" borderId="9" xfId="0" applyFont="1" applyBorder="1" applyAlignment="1"/>
    <xf numFmtId="49" fontId="16" fillId="0" borderId="13" xfId="0" applyNumberFormat="1" applyFont="1" applyFill="1" applyBorder="1" applyAlignment="1">
      <alignment wrapText="1"/>
    </xf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164" fontId="8" fillId="7" borderId="42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9" fillId="8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1" fontId="8" fillId="4" borderId="9" xfId="0" applyNumberFormat="1" applyFont="1" applyFill="1" applyBorder="1" applyAlignment="1">
      <alignment horizontal="left"/>
    </xf>
    <xf numFmtId="164" fontId="30" fillId="0" borderId="9" xfId="0" applyNumberFormat="1" applyFont="1" applyFill="1" applyBorder="1" applyAlignment="1">
      <alignment horizontal="center"/>
    </xf>
    <xf numFmtId="0" fontId="22" fillId="4" borderId="47" xfId="0" applyFont="1" applyFill="1" applyBorder="1" applyAlignment="1">
      <alignment wrapText="1"/>
    </xf>
    <xf numFmtId="0" fontId="22" fillId="4" borderId="47" xfId="0" applyFont="1" applyFill="1" applyBorder="1" applyAlignment="1">
      <alignment horizontal="left" vertical="top" wrapText="1"/>
    </xf>
    <xf numFmtId="49" fontId="29" fillId="4" borderId="8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wrapText="1"/>
    </xf>
    <xf numFmtId="164" fontId="12" fillId="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4" borderId="6" xfId="0" applyFont="1" applyFill="1" applyBorder="1" applyAlignment="1">
      <alignment wrapText="1"/>
    </xf>
    <xf numFmtId="1" fontId="10" fillId="4" borderId="6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64" fontId="9" fillId="8" borderId="11" xfId="0" applyNumberFormat="1" applyFont="1" applyFill="1" applyBorder="1" applyAlignment="1">
      <alignment horizontal="center"/>
    </xf>
    <xf numFmtId="164" fontId="9" fillId="8" borderId="44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49" fontId="16" fillId="4" borderId="7" xfId="0" applyNumberFormat="1" applyFont="1" applyFill="1" applyBorder="1" applyAlignment="1">
      <alignment wrapText="1"/>
    </xf>
    <xf numFmtId="49" fontId="25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/>
    <xf numFmtId="0" fontId="18" fillId="0" borderId="8" xfId="0" applyFont="1" applyFill="1" applyBorder="1" applyAlignment="1">
      <alignment horizontal="center" vertical="center" wrapText="1"/>
    </xf>
    <xf numFmtId="0" fontId="0" fillId="0" borderId="44" xfId="0" applyBorder="1"/>
    <xf numFmtId="49" fontId="25" fillId="0" borderId="9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5" fillId="6" borderId="31" xfId="0" applyFont="1" applyFill="1" applyBorder="1"/>
    <xf numFmtId="0" fontId="5" fillId="6" borderId="31" xfId="0" applyFont="1" applyFill="1" applyBorder="1" applyAlignment="1">
      <alignment horizontal="center"/>
    </xf>
    <xf numFmtId="0" fontId="0" fillId="6" borderId="31" xfId="0" applyFill="1" applyBorder="1"/>
    <xf numFmtId="0" fontId="30" fillId="9" borderId="31" xfId="0" applyFont="1" applyFill="1" applyBorder="1" applyAlignment="1">
      <alignment horizontal="center"/>
    </xf>
    <xf numFmtId="1" fontId="30" fillId="9" borderId="46" xfId="0" applyNumberFormat="1" applyFont="1" applyFill="1" applyBorder="1" applyAlignment="1">
      <alignment horizontal="center"/>
    </xf>
    <xf numFmtId="0" fontId="0" fillId="11" borderId="0" xfId="0" applyFont="1" applyFill="1" applyAlignment="1"/>
    <xf numFmtId="0" fontId="0" fillId="11" borderId="0" xfId="0" applyFill="1"/>
    <xf numFmtId="0" fontId="0" fillId="0" borderId="0" xfId="0" applyFont="1" applyFill="1" applyBorder="1" applyAlignment="1"/>
    <xf numFmtId="0" fontId="0" fillId="11" borderId="0" xfId="0" applyFont="1" applyFill="1" applyBorder="1" applyAlignment="1"/>
    <xf numFmtId="1" fontId="0" fillId="0" borderId="0" xfId="0" applyNumberFormat="1" applyFont="1" applyAlignment="1"/>
    <xf numFmtId="164" fontId="6" fillId="11" borderId="1" xfId="0" applyNumberFormat="1" applyFont="1" applyFill="1" applyBorder="1" applyAlignment="1">
      <alignment horizontal="center"/>
    </xf>
    <xf numFmtId="164" fontId="6" fillId="11" borderId="18" xfId="0" applyNumberFormat="1" applyFont="1" applyFill="1" applyBorder="1" applyAlignment="1">
      <alignment horizontal="center"/>
    </xf>
    <xf numFmtId="164" fontId="6" fillId="11" borderId="16" xfId="0" applyNumberFormat="1" applyFont="1" applyFill="1" applyBorder="1" applyAlignment="1">
      <alignment horizontal="center"/>
    </xf>
    <xf numFmtId="164" fontId="6" fillId="11" borderId="8" xfId="0" applyNumberFormat="1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0" fillId="11" borderId="8" xfId="0" applyFill="1" applyBorder="1"/>
    <xf numFmtId="0" fontId="0" fillId="11" borderId="9" xfId="0" applyFill="1" applyBorder="1"/>
    <xf numFmtId="164" fontId="12" fillId="4" borderId="0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164" fontId="6" fillId="4" borderId="8" xfId="2" applyNumberFormat="1" applyFont="1" applyFill="1" applyBorder="1" applyAlignment="1">
      <alignment horizontal="center"/>
    </xf>
    <xf numFmtId="164" fontId="11" fillId="4" borderId="31" xfId="0" applyNumberFormat="1" applyFont="1" applyFill="1" applyBorder="1" applyAlignment="1">
      <alignment horizontal="center"/>
    </xf>
    <xf numFmtId="164" fontId="6" fillId="4" borderId="1" xfId="3" applyNumberFormat="1" applyFont="1" applyFill="1" applyBorder="1" applyAlignment="1">
      <alignment horizontal="center"/>
    </xf>
    <xf numFmtId="164" fontId="6" fillId="4" borderId="18" xfId="2" applyNumberFormat="1" applyFont="1" applyFill="1" applyBorder="1" applyAlignment="1">
      <alignment horizontal="center"/>
    </xf>
    <xf numFmtId="164" fontId="6" fillId="4" borderId="8" xfId="3" applyNumberFormat="1" applyFont="1" applyFill="1" applyBorder="1" applyAlignment="1">
      <alignment horizontal="center"/>
    </xf>
    <xf numFmtId="0" fontId="5" fillId="5" borderId="31" xfId="0" applyFont="1" applyFill="1" applyBorder="1"/>
    <xf numFmtId="164" fontId="9" fillId="5" borderId="6" xfId="0" applyNumberFormat="1" applyFont="1" applyFill="1" applyBorder="1" applyAlignment="1">
      <alignment horizontal="center"/>
    </xf>
    <xf numFmtId="0" fontId="24" fillId="4" borderId="23" xfId="0" applyFont="1" applyFill="1" applyBorder="1" applyAlignment="1">
      <alignment vertical="center" wrapText="1"/>
    </xf>
    <xf numFmtId="0" fontId="24" fillId="4" borderId="26" xfId="0" applyFont="1" applyFill="1" applyBorder="1" applyAlignment="1">
      <alignment wrapText="1"/>
    </xf>
    <xf numFmtId="0" fontId="24" fillId="4" borderId="10" xfId="0" applyFont="1" applyFill="1" applyBorder="1" applyAlignment="1">
      <alignment wrapText="1"/>
    </xf>
    <xf numFmtId="49" fontId="9" fillId="0" borderId="47" xfId="0" applyNumberFormat="1" applyFont="1" applyFill="1" applyBorder="1" applyAlignment="1">
      <alignment horizontal="right"/>
    </xf>
    <xf numFmtId="0" fontId="0" fillId="0" borderId="12" xfId="0" applyFill="1" applyBorder="1" applyAlignment="1"/>
    <xf numFmtId="0" fontId="0" fillId="0" borderId="13" xfId="0" applyFill="1" applyBorder="1" applyAlignment="1"/>
    <xf numFmtId="49" fontId="28" fillId="5" borderId="47" xfId="0" applyNumberFormat="1" applyFont="1" applyFill="1" applyBorder="1" applyAlignment="1">
      <alignment horizontal="right" wrapText="1"/>
    </xf>
    <xf numFmtId="0" fontId="22" fillId="5" borderId="12" xfId="0" applyFont="1" applyFill="1" applyBorder="1" applyAlignment="1">
      <alignment wrapText="1"/>
    </xf>
    <xf numFmtId="0" fontId="22" fillId="5" borderId="13" xfId="0" applyFont="1" applyFill="1" applyBorder="1" applyAlignment="1">
      <alignment wrapText="1"/>
    </xf>
    <xf numFmtId="0" fontId="22" fillId="4" borderId="23" xfId="0" applyFont="1" applyFill="1" applyBorder="1" applyAlignment="1"/>
    <xf numFmtId="0" fontId="22" fillId="4" borderId="10" xfId="0" applyFont="1" applyFill="1" applyBorder="1" applyAlignment="1"/>
    <xf numFmtId="0" fontId="22" fillId="4" borderId="23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4" borderId="26" xfId="0" applyFont="1" applyFill="1" applyBorder="1" applyAlignment="1">
      <alignment wrapText="1"/>
    </xf>
    <xf numFmtId="0" fontId="22" fillId="4" borderId="23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20" fillId="4" borderId="15" xfId="0" applyFont="1" applyFill="1" applyBorder="1" applyAlignment="1">
      <alignment wrapText="1"/>
    </xf>
    <xf numFmtId="0" fontId="22" fillId="4" borderId="33" xfId="0" applyFont="1" applyFill="1" applyBorder="1" applyAlignment="1">
      <alignment wrapText="1"/>
    </xf>
    <xf numFmtId="49" fontId="9" fillId="5" borderId="42" xfId="0" applyNumberFormat="1" applyFont="1" applyFill="1" applyBorder="1" applyAlignment="1">
      <alignment horizontal="right"/>
    </xf>
    <xf numFmtId="0" fontId="0" fillId="5" borderId="0" xfId="0" applyFill="1" applyBorder="1" applyAlignment="1"/>
    <xf numFmtId="0" fontId="0" fillId="5" borderId="45" xfId="0" applyFill="1" applyBorder="1" applyAlignment="1"/>
    <xf numFmtId="0" fontId="22" fillId="4" borderId="15" xfId="0" applyFont="1" applyFill="1" applyBorder="1" applyAlignment="1"/>
    <xf numFmtId="0" fontId="22" fillId="4" borderId="33" xfId="0" applyFont="1" applyFill="1" applyBorder="1" applyAlignment="1"/>
    <xf numFmtId="49" fontId="9" fillId="4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/>
    <xf numFmtId="0" fontId="0" fillId="4" borderId="0" xfId="0" applyFill="1" applyBorder="1" applyAlignment="1"/>
    <xf numFmtId="0" fontId="22" fillId="4" borderId="10" xfId="0" applyFont="1" applyFill="1" applyBorder="1" applyAlignment="1">
      <alignment vertical="center" wrapText="1"/>
    </xf>
    <xf numFmtId="0" fontId="22" fillId="4" borderId="26" xfId="0" applyFont="1" applyFill="1" applyBorder="1" applyAlignment="1">
      <alignment vertical="center" wrapText="1"/>
    </xf>
    <xf numFmtId="0" fontId="21" fillId="4" borderId="24" xfId="0" applyFont="1" applyFill="1" applyBorder="1" applyAlignment="1"/>
    <xf numFmtId="0" fontId="22" fillId="4" borderId="16" xfId="0" applyFont="1" applyFill="1" applyBorder="1" applyAlignment="1"/>
    <xf numFmtId="49" fontId="15" fillId="4" borderId="47" xfId="0" applyNumberFormat="1" applyFont="1" applyFill="1" applyBorder="1" applyAlignment="1">
      <alignment horizontal="right" wrapText="1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22" fillId="4" borderId="39" xfId="0" applyFont="1" applyFill="1" applyBorder="1" applyAlignment="1">
      <alignment vertical="center" wrapText="1"/>
    </xf>
    <xf numFmtId="0" fontId="22" fillId="4" borderId="40" xfId="0" applyFont="1" applyFill="1" applyBorder="1" applyAlignment="1">
      <alignment vertical="center" wrapText="1"/>
    </xf>
    <xf numFmtId="0" fontId="22" fillId="4" borderId="41" xfId="0" applyFont="1" applyFill="1" applyBorder="1" applyAlignment="1">
      <alignment wrapText="1"/>
    </xf>
    <xf numFmtId="49" fontId="9" fillId="6" borderId="29" xfId="0" applyNumberFormat="1" applyFont="1" applyFill="1" applyBorder="1" applyAlignment="1">
      <alignment horizontal="right" wrapText="1"/>
    </xf>
    <xf numFmtId="0" fontId="0" fillId="6" borderId="30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10" fillId="4" borderId="38" xfId="0" applyFont="1" applyFill="1" applyBorder="1" applyAlignment="1">
      <alignment horizontal="right" wrapText="1"/>
    </xf>
    <xf numFmtId="0" fontId="0" fillId="4" borderId="38" xfId="0" applyFont="1" applyFill="1" applyBorder="1" applyAlignment="1">
      <alignment horizontal="right" wrapText="1"/>
    </xf>
    <xf numFmtId="0" fontId="10" fillId="4" borderId="35" xfId="0" applyFont="1" applyFill="1" applyBorder="1" applyAlignment="1">
      <alignment horizontal="right" vertical="top" wrapText="1"/>
    </xf>
    <xf numFmtId="0" fontId="0" fillId="4" borderId="35" xfId="0" applyFont="1" applyFill="1" applyBorder="1" applyAlignment="1">
      <alignment horizontal="right" wrapText="1"/>
    </xf>
    <xf numFmtId="0" fontId="10" fillId="4" borderId="3" xfId="0" applyFont="1" applyFill="1" applyBorder="1" applyAlignment="1">
      <alignment horizontal="right" wrapText="1"/>
    </xf>
    <xf numFmtId="0" fontId="0" fillId="4" borderId="3" xfId="0" applyFont="1" applyFill="1" applyBorder="1" applyAlignment="1">
      <alignment horizontal="right" wrapText="1"/>
    </xf>
    <xf numFmtId="49" fontId="28" fillId="6" borderId="36" xfId="0" applyNumberFormat="1" applyFont="1" applyFill="1" applyBorder="1" applyAlignment="1">
      <alignment horizontal="right" wrapText="1"/>
    </xf>
    <xf numFmtId="0" fontId="25" fillId="6" borderId="28" xfId="0" applyFont="1" applyFill="1" applyBorder="1" applyAlignment="1">
      <alignment wrapText="1"/>
    </xf>
    <xf numFmtId="0" fontId="25" fillId="6" borderId="32" xfId="0" applyFont="1" applyFill="1" applyBorder="1" applyAlignment="1">
      <alignment wrapText="1"/>
    </xf>
  </cellXfs>
  <cellStyles count="5">
    <cellStyle name="Акцент2" xfId="3" builtinId="33"/>
    <cellStyle name="Обычный" xfId="0" builtinId="0"/>
    <cellStyle name="Обычный 5" xfId="1"/>
    <cellStyle name="Обычный 5 2" xfId="4"/>
    <cellStyle name="Плохой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4"/>
  <sheetViews>
    <sheetView tabSelected="1" zoomScale="78" zoomScaleNormal="7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54" sqref="B54"/>
    </sheetView>
  </sheetViews>
  <sheetFormatPr defaultRowHeight="15" x14ac:dyDescent="0.25"/>
  <cols>
    <col min="1" max="1" width="31.28515625" customWidth="1"/>
    <col min="2" max="2" width="57.42578125" customWidth="1"/>
    <col min="3" max="3" width="12.42578125" style="10" customWidth="1"/>
    <col min="4" max="4" width="6.85546875" customWidth="1"/>
    <col min="5" max="5" width="5.28515625" customWidth="1"/>
    <col min="6" max="7" width="5.5703125" customWidth="1"/>
    <col min="8" max="8" width="5.42578125" customWidth="1"/>
    <col min="9" max="9" width="5.7109375" customWidth="1"/>
    <col min="10" max="10" width="5.5703125" style="7" customWidth="1"/>
    <col min="11" max="12" width="4.7109375" customWidth="1"/>
    <col min="13" max="13" width="5" customWidth="1"/>
    <col min="14" max="15" width="4.7109375" customWidth="1"/>
    <col min="16" max="16" width="4.85546875" customWidth="1"/>
    <col min="17" max="18" width="4.7109375" customWidth="1"/>
    <col min="19" max="19" width="5" customWidth="1"/>
    <col min="20" max="20" width="4.7109375" customWidth="1"/>
    <col min="21" max="21" width="5.140625" customWidth="1"/>
    <col min="22" max="22" width="4.85546875" customWidth="1"/>
    <col min="23" max="24" width="4.7109375" customWidth="1"/>
    <col min="25" max="25" width="5.5703125" style="7" customWidth="1"/>
    <col min="26" max="26" width="5.42578125" customWidth="1"/>
    <col min="27" max="27" width="4.7109375" customWidth="1"/>
    <col min="28" max="28" width="5.28515625" style="7" customWidth="1"/>
    <col min="29" max="30" width="4.7109375" customWidth="1"/>
    <col min="31" max="31" width="5.140625" style="7" customWidth="1"/>
    <col min="32" max="36" width="4.7109375" customWidth="1"/>
    <col min="37" max="37" width="5.5703125" customWidth="1"/>
    <col min="38" max="39" width="4.7109375" customWidth="1"/>
    <col min="40" max="40" width="8.28515625" customWidth="1"/>
    <col min="41" max="42" width="4.7109375" customWidth="1"/>
    <col min="43" max="44" width="19.5703125" style="4" customWidth="1"/>
    <col min="45" max="45" width="16.5703125" customWidth="1"/>
    <col min="46" max="46" width="16.7109375" hidden="1" customWidth="1"/>
    <col min="47" max="47" width="0" hidden="1" customWidth="1"/>
  </cols>
  <sheetData>
    <row r="1" spans="1:47" x14ac:dyDescent="0.25">
      <c r="A1" s="7"/>
      <c r="B1" s="7"/>
      <c r="C1" s="9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Z1" s="7"/>
      <c r="AA1" s="7"/>
      <c r="AC1" s="7"/>
      <c r="AD1" s="7"/>
      <c r="AF1" s="7"/>
      <c r="AG1" s="7"/>
      <c r="AH1" s="7"/>
      <c r="AI1" s="7"/>
      <c r="AJ1" s="7"/>
      <c r="AK1" s="7" t="s">
        <v>161</v>
      </c>
      <c r="AL1" s="7"/>
      <c r="AM1" s="7"/>
      <c r="AN1" s="7"/>
      <c r="AO1" s="7"/>
      <c r="AP1" s="7"/>
      <c r="AQ1" s="8"/>
      <c r="AR1" s="8"/>
    </row>
    <row r="2" spans="1:47" x14ac:dyDescent="0.25">
      <c r="A2" s="6"/>
      <c r="B2" s="6"/>
      <c r="C2" s="11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Z2" s="6"/>
      <c r="AA2" s="6"/>
      <c r="AC2" s="6"/>
      <c r="AD2" s="6"/>
      <c r="AF2" s="6"/>
      <c r="AG2" s="6"/>
      <c r="AH2" s="6"/>
      <c r="AI2" s="6"/>
      <c r="AJ2" s="6"/>
      <c r="AK2" s="6" t="s">
        <v>216</v>
      </c>
      <c r="AL2" s="6"/>
      <c r="AM2" s="6"/>
      <c r="AN2" s="6"/>
      <c r="AO2" s="6"/>
      <c r="AP2" s="6"/>
      <c r="AQ2" s="12"/>
      <c r="AR2" s="12"/>
    </row>
    <row r="3" spans="1:47" x14ac:dyDescent="0.25">
      <c r="A3" s="7"/>
      <c r="B3" s="7"/>
      <c r="C3" s="9"/>
      <c r="D3" s="7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Z3" s="7"/>
      <c r="AA3" s="7"/>
      <c r="AC3" s="7"/>
      <c r="AD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2"/>
      <c r="AR3" s="12"/>
    </row>
    <row r="4" spans="1:47" x14ac:dyDescent="0.25">
      <c r="A4" s="7"/>
      <c r="B4" s="7"/>
      <c r="C4" s="9"/>
      <c r="D4" s="7"/>
      <c r="E4" s="7"/>
      <c r="F4" s="7"/>
      <c r="G4" s="7" t="s">
        <v>215</v>
      </c>
      <c r="H4" s="7"/>
      <c r="I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Z4" s="7"/>
      <c r="AA4" s="7"/>
      <c r="AC4" s="7"/>
      <c r="AD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2"/>
      <c r="AR4" s="12"/>
    </row>
    <row r="5" spans="1:47" ht="15.75" thickBot="1" x14ac:dyDescent="0.3">
      <c r="A5" s="7"/>
      <c r="B5" s="7"/>
      <c r="C5" s="9"/>
      <c r="D5" s="7"/>
      <c r="E5" s="7"/>
      <c r="F5" s="7"/>
      <c r="G5" s="7"/>
      <c r="H5" s="7"/>
      <c r="I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Z5" s="7"/>
      <c r="AA5" s="7"/>
      <c r="AC5" s="7"/>
      <c r="AD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12"/>
      <c r="AR5" s="12"/>
    </row>
    <row r="6" spans="1:47" s="1" customFormat="1" ht="16.5" customHeight="1" x14ac:dyDescent="0.25">
      <c r="A6" s="95" t="s">
        <v>166</v>
      </c>
      <c r="B6" s="340"/>
      <c r="C6" s="341"/>
      <c r="D6" s="322" t="s">
        <v>13</v>
      </c>
      <c r="E6" s="322"/>
      <c r="F6" s="322"/>
      <c r="G6" s="322" t="s">
        <v>50</v>
      </c>
      <c r="H6" s="322"/>
      <c r="I6" s="322"/>
      <c r="J6" s="322" t="s">
        <v>15</v>
      </c>
      <c r="K6" s="322"/>
      <c r="L6" s="322"/>
      <c r="M6" s="322" t="s">
        <v>23</v>
      </c>
      <c r="N6" s="322"/>
      <c r="O6" s="322"/>
      <c r="P6" s="322" t="s">
        <v>14</v>
      </c>
      <c r="Q6" s="322"/>
      <c r="R6" s="322"/>
      <c r="S6" s="322" t="s">
        <v>17</v>
      </c>
      <c r="T6" s="322"/>
      <c r="U6" s="322"/>
      <c r="V6" s="322" t="s">
        <v>18</v>
      </c>
      <c r="W6" s="322"/>
      <c r="X6" s="322"/>
      <c r="Y6" s="322" t="s">
        <v>16</v>
      </c>
      <c r="Z6" s="322"/>
      <c r="AA6" s="322"/>
      <c r="AB6" s="322" t="s">
        <v>19</v>
      </c>
      <c r="AC6" s="322"/>
      <c r="AD6" s="322"/>
      <c r="AE6" s="322" t="s">
        <v>20</v>
      </c>
      <c r="AF6" s="322"/>
      <c r="AG6" s="322"/>
      <c r="AH6" s="322" t="s">
        <v>21</v>
      </c>
      <c r="AI6" s="322"/>
      <c r="AJ6" s="322"/>
      <c r="AK6" s="322" t="s">
        <v>22</v>
      </c>
      <c r="AL6" s="322"/>
      <c r="AM6" s="322"/>
      <c r="AN6" s="322" t="s">
        <v>49</v>
      </c>
      <c r="AO6" s="322"/>
      <c r="AP6" s="322"/>
      <c r="AQ6" s="169" t="s">
        <v>217</v>
      </c>
      <c r="AR6" s="324" t="s">
        <v>214</v>
      </c>
      <c r="AS6" s="325"/>
      <c r="AT6" s="1" t="s">
        <v>227</v>
      </c>
      <c r="AU6" s="1" t="s">
        <v>228</v>
      </c>
    </row>
    <row r="7" spans="1:47" s="2" customFormat="1" ht="15.75" thickBot="1" x14ac:dyDescent="0.3">
      <c r="A7" s="96" t="s">
        <v>135</v>
      </c>
      <c r="B7" s="97" t="s">
        <v>12</v>
      </c>
      <c r="C7" s="98" t="s">
        <v>134</v>
      </c>
      <c r="D7" s="99" t="s">
        <v>46</v>
      </c>
      <c r="E7" s="99" t="s">
        <v>47</v>
      </c>
      <c r="F7" s="99" t="s">
        <v>48</v>
      </c>
      <c r="G7" s="99" t="s">
        <v>46</v>
      </c>
      <c r="H7" s="99" t="s">
        <v>47</v>
      </c>
      <c r="I7" s="99" t="s">
        <v>48</v>
      </c>
      <c r="J7" s="99" t="s">
        <v>46</v>
      </c>
      <c r="K7" s="99" t="s">
        <v>47</v>
      </c>
      <c r="L7" s="99" t="s">
        <v>48</v>
      </c>
      <c r="M7" s="99" t="s">
        <v>46</v>
      </c>
      <c r="N7" s="99" t="s">
        <v>47</v>
      </c>
      <c r="O7" s="99" t="s">
        <v>48</v>
      </c>
      <c r="P7" s="99" t="s">
        <v>46</v>
      </c>
      <c r="Q7" s="99" t="s">
        <v>47</v>
      </c>
      <c r="R7" s="99" t="s">
        <v>48</v>
      </c>
      <c r="S7" s="99" t="s">
        <v>46</v>
      </c>
      <c r="T7" s="99" t="s">
        <v>47</v>
      </c>
      <c r="U7" s="99" t="s">
        <v>48</v>
      </c>
      <c r="V7" s="99" t="s">
        <v>46</v>
      </c>
      <c r="W7" s="99" t="s">
        <v>47</v>
      </c>
      <c r="X7" s="99" t="s">
        <v>48</v>
      </c>
      <c r="Y7" s="99" t="s">
        <v>46</v>
      </c>
      <c r="Z7" s="99" t="s">
        <v>47</v>
      </c>
      <c r="AA7" s="99" t="s">
        <v>48</v>
      </c>
      <c r="AB7" s="99" t="s">
        <v>46</v>
      </c>
      <c r="AC7" s="99" t="s">
        <v>47</v>
      </c>
      <c r="AD7" s="99" t="s">
        <v>48</v>
      </c>
      <c r="AE7" s="99" t="s">
        <v>46</v>
      </c>
      <c r="AF7" s="99" t="s">
        <v>47</v>
      </c>
      <c r="AG7" s="99" t="s">
        <v>48</v>
      </c>
      <c r="AH7" s="99" t="s">
        <v>46</v>
      </c>
      <c r="AI7" s="99" t="s">
        <v>47</v>
      </c>
      <c r="AJ7" s="99" t="s">
        <v>48</v>
      </c>
      <c r="AK7" s="99" t="s">
        <v>46</v>
      </c>
      <c r="AL7" s="99" t="s">
        <v>47</v>
      </c>
      <c r="AM7" s="99" t="s">
        <v>48</v>
      </c>
      <c r="AN7" s="99" t="s">
        <v>46</v>
      </c>
      <c r="AO7" s="99" t="s">
        <v>47</v>
      </c>
      <c r="AP7" s="99" t="s">
        <v>48</v>
      </c>
      <c r="AQ7" s="169"/>
      <c r="AR7" s="170" t="s">
        <v>46</v>
      </c>
      <c r="AS7" s="172" t="s">
        <v>47</v>
      </c>
    </row>
    <row r="8" spans="1:47" s="1" customFormat="1" ht="15.75" thickBot="1" x14ac:dyDescent="0.3">
      <c r="A8" s="100" t="s">
        <v>136</v>
      </c>
      <c r="B8" s="101" t="s">
        <v>0</v>
      </c>
      <c r="C8" s="180" t="s">
        <v>61</v>
      </c>
      <c r="D8" s="133">
        <v>2</v>
      </c>
      <c r="E8" s="181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>
        <v>2</v>
      </c>
      <c r="Q8" s="136"/>
      <c r="R8" s="135"/>
      <c r="S8" s="135"/>
      <c r="T8" s="136"/>
      <c r="U8" s="135"/>
      <c r="V8" s="135"/>
      <c r="W8" s="136"/>
      <c r="X8" s="135"/>
      <c r="Y8" s="135">
        <v>2</v>
      </c>
      <c r="Z8" s="136"/>
      <c r="AA8" s="135"/>
      <c r="AB8" s="135"/>
      <c r="AC8" s="136"/>
      <c r="AD8" s="135"/>
      <c r="AE8" s="135">
        <v>2</v>
      </c>
      <c r="AF8" s="136"/>
      <c r="AG8" s="135"/>
      <c r="AH8" s="135"/>
      <c r="AI8" s="136"/>
      <c r="AJ8" s="135"/>
      <c r="AK8" s="135"/>
      <c r="AL8" s="136"/>
      <c r="AM8" s="135"/>
      <c r="AN8" s="107">
        <f t="shared" ref="AN8:AO45" si="0">AK8+AH8+AE8+AB8+Y8+V8+S8+P8+M8+J8+D8+G8</f>
        <v>8</v>
      </c>
      <c r="AO8" s="107">
        <f t="shared" si="0"/>
        <v>0</v>
      </c>
      <c r="AP8" s="107">
        <f t="shared" ref="AP8:AP45" si="1">AM8+AJ8+AG8+AD8+AA8+X8+U8+R8+O8+L8+F8+I8</f>
        <v>0</v>
      </c>
      <c r="AQ8" s="182">
        <v>10</v>
      </c>
      <c r="AR8" s="183">
        <v>8</v>
      </c>
      <c r="AS8" s="174"/>
      <c r="AT8" s="281">
        <v>13</v>
      </c>
      <c r="AU8" s="285">
        <f>AR8-AT8</f>
        <v>-5</v>
      </c>
    </row>
    <row r="9" spans="1:47" s="1" customFormat="1" x14ac:dyDescent="0.25">
      <c r="A9" s="313" t="s">
        <v>137</v>
      </c>
      <c r="B9" s="178" t="s">
        <v>1</v>
      </c>
      <c r="C9" s="187" t="s">
        <v>62</v>
      </c>
      <c r="D9" s="51">
        <v>4</v>
      </c>
      <c r="E9" s="104"/>
      <c r="F9" s="52"/>
      <c r="G9" s="37"/>
      <c r="H9" s="37"/>
      <c r="I9" s="37"/>
      <c r="J9" s="37"/>
      <c r="K9" s="37"/>
      <c r="L9" s="37"/>
      <c r="M9" s="37"/>
      <c r="N9" s="37"/>
      <c r="O9" s="37"/>
      <c r="P9" s="37"/>
      <c r="Q9" s="53"/>
      <c r="R9" s="37"/>
      <c r="S9" s="37"/>
      <c r="T9" s="53"/>
      <c r="U9" s="37"/>
      <c r="V9" s="37"/>
      <c r="W9" s="53"/>
      <c r="X9" s="37"/>
      <c r="Y9" s="37">
        <v>3</v>
      </c>
      <c r="Z9" s="53"/>
      <c r="AA9" s="37"/>
      <c r="AB9" s="37"/>
      <c r="AC9" s="53"/>
      <c r="AD9" s="37"/>
      <c r="AE9" s="37"/>
      <c r="AF9" s="53"/>
      <c r="AG9" s="37"/>
      <c r="AH9" s="37"/>
      <c r="AI9" s="53"/>
      <c r="AJ9" s="37"/>
      <c r="AK9" s="37"/>
      <c r="AL9" s="53"/>
      <c r="AM9" s="37"/>
      <c r="AN9" s="105">
        <f t="shared" si="0"/>
        <v>7</v>
      </c>
      <c r="AO9" s="105">
        <f t="shared" si="0"/>
        <v>0</v>
      </c>
      <c r="AP9" s="105">
        <f t="shared" si="1"/>
        <v>0</v>
      </c>
      <c r="AQ9" s="188">
        <v>10</v>
      </c>
      <c r="AR9" s="189">
        <v>7</v>
      </c>
      <c r="AS9" s="190"/>
      <c r="AT9" s="1">
        <v>1</v>
      </c>
      <c r="AU9" s="285">
        <f t="shared" ref="AU9:AU61" si="2">AR9-AT9</f>
        <v>6</v>
      </c>
    </row>
    <row r="10" spans="1:47" s="1" customFormat="1" ht="15.75" thickBot="1" x14ac:dyDescent="0.3">
      <c r="A10" s="314"/>
      <c r="B10" s="179" t="s">
        <v>2</v>
      </c>
      <c r="C10" s="191" t="s">
        <v>63</v>
      </c>
      <c r="D10" s="60">
        <v>3</v>
      </c>
      <c r="E10" s="119"/>
      <c r="F10" s="6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2"/>
      <c r="R10" s="41"/>
      <c r="S10" s="41"/>
      <c r="T10" s="62"/>
      <c r="U10" s="41"/>
      <c r="V10" s="41"/>
      <c r="W10" s="62"/>
      <c r="X10" s="41"/>
      <c r="Y10" s="41"/>
      <c r="Z10" s="62"/>
      <c r="AA10" s="41"/>
      <c r="AB10" s="41"/>
      <c r="AC10" s="62"/>
      <c r="AD10" s="41"/>
      <c r="AE10" s="41"/>
      <c r="AF10" s="62"/>
      <c r="AG10" s="41"/>
      <c r="AH10" s="41"/>
      <c r="AI10" s="62"/>
      <c r="AJ10" s="41"/>
      <c r="AK10" s="41"/>
      <c r="AL10" s="62"/>
      <c r="AM10" s="41"/>
      <c r="AN10" s="110">
        <f t="shared" si="0"/>
        <v>3</v>
      </c>
      <c r="AO10" s="110">
        <f t="shared" si="0"/>
        <v>0</v>
      </c>
      <c r="AP10" s="110">
        <f t="shared" si="1"/>
        <v>0</v>
      </c>
      <c r="AQ10" s="192">
        <v>10</v>
      </c>
      <c r="AR10" s="193">
        <v>4</v>
      </c>
      <c r="AS10" s="194"/>
      <c r="AU10" s="285">
        <f t="shared" si="2"/>
        <v>4</v>
      </c>
    </row>
    <row r="11" spans="1:47" s="1" customFormat="1" x14ac:dyDescent="0.25">
      <c r="A11" s="333" t="s">
        <v>138</v>
      </c>
      <c r="B11" s="106" t="s">
        <v>24</v>
      </c>
      <c r="C11" s="200" t="s">
        <v>64</v>
      </c>
      <c r="D11" s="51"/>
      <c r="E11" s="89"/>
      <c r="F11" s="52"/>
      <c r="G11" s="37"/>
      <c r="H11" s="37"/>
      <c r="I11" s="37"/>
      <c r="J11" s="37"/>
      <c r="K11" s="37"/>
      <c r="L11" s="37"/>
      <c r="M11" s="37"/>
      <c r="N11" s="37"/>
      <c r="O11" s="37"/>
      <c r="P11" s="288">
        <v>2</v>
      </c>
      <c r="Q11" s="53"/>
      <c r="R11" s="37"/>
      <c r="S11" s="37"/>
      <c r="T11" s="53"/>
      <c r="U11" s="37"/>
      <c r="V11" s="37"/>
      <c r="W11" s="53"/>
      <c r="X11" s="37"/>
      <c r="Y11" s="37"/>
      <c r="Z11" s="53"/>
      <c r="AA11" s="37"/>
      <c r="AB11" s="37"/>
      <c r="AC11" s="53"/>
      <c r="AD11" s="37"/>
      <c r="AE11" s="37"/>
      <c r="AF11" s="53"/>
      <c r="AG11" s="37"/>
      <c r="AH11" s="37"/>
      <c r="AI11" s="53"/>
      <c r="AJ11" s="37"/>
      <c r="AK11" s="37"/>
      <c r="AL11" s="53"/>
      <c r="AM11" s="37"/>
      <c r="AN11" s="107">
        <f t="shared" si="0"/>
        <v>2</v>
      </c>
      <c r="AO11" s="107">
        <f t="shared" si="0"/>
        <v>0</v>
      </c>
      <c r="AP11" s="107">
        <f t="shared" si="1"/>
        <v>0</v>
      </c>
      <c r="AQ11" s="188">
        <v>10</v>
      </c>
      <c r="AR11" s="189">
        <v>2</v>
      </c>
      <c r="AS11" s="190"/>
      <c r="AU11" s="285">
        <f t="shared" si="2"/>
        <v>2</v>
      </c>
    </row>
    <row r="12" spans="1:47" s="1" customFormat="1" ht="15.75" thickBot="1" x14ac:dyDescent="0.3">
      <c r="A12" s="334"/>
      <c r="B12" s="108" t="s">
        <v>25</v>
      </c>
      <c r="C12" s="59" t="s">
        <v>160</v>
      </c>
      <c r="D12" s="60"/>
      <c r="E12" s="109"/>
      <c r="F12" s="61"/>
      <c r="G12" s="41"/>
      <c r="H12" s="41"/>
      <c r="I12" s="41"/>
      <c r="J12" s="41"/>
      <c r="K12" s="41"/>
      <c r="L12" s="41"/>
      <c r="M12" s="41"/>
      <c r="N12" s="41"/>
      <c r="O12" s="41"/>
      <c r="P12" s="41">
        <v>2</v>
      </c>
      <c r="Q12" s="62"/>
      <c r="R12" s="41"/>
      <c r="S12" s="41"/>
      <c r="T12" s="62"/>
      <c r="U12" s="41"/>
      <c r="V12" s="41"/>
      <c r="W12" s="62"/>
      <c r="X12" s="41"/>
      <c r="Y12" s="41"/>
      <c r="Z12" s="62"/>
      <c r="AA12" s="41"/>
      <c r="AB12" s="41"/>
      <c r="AC12" s="62"/>
      <c r="AD12" s="41"/>
      <c r="AE12" s="41"/>
      <c r="AF12" s="62"/>
      <c r="AG12" s="41"/>
      <c r="AH12" s="41"/>
      <c r="AI12" s="62"/>
      <c r="AJ12" s="41"/>
      <c r="AK12" s="41"/>
      <c r="AL12" s="62"/>
      <c r="AM12" s="41"/>
      <c r="AN12" s="110">
        <f t="shared" si="0"/>
        <v>2</v>
      </c>
      <c r="AO12" s="110">
        <f t="shared" si="0"/>
        <v>0</v>
      </c>
      <c r="AP12" s="110">
        <f t="shared" si="1"/>
        <v>0</v>
      </c>
      <c r="AQ12" s="192">
        <v>10</v>
      </c>
      <c r="AR12" s="193">
        <v>2</v>
      </c>
      <c r="AS12" s="194"/>
      <c r="AU12" s="285">
        <f t="shared" si="2"/>
        <v>2</v>
      </c>
    </row>
    <row r="13" spans="1:47" s="1" customFormat="1" ht="15.75" thickBot="1" x14ac:dyDescent="0.3">
      <c r="A13" s="100" t="s">
        <v>139</v>
      </c>
      <c r="B13" s="113" t="s">
        <v>26</v>
      </c>
      <c r="C13" s="46" t="s">
        <v>65</v>
      </c>
      <c r="D13" s="47"/>
      <c r="E13" s="156"/>
      <c r="F13" s="48"/>
      <c r="G13" s="34"/>
      <c r="H13" s="34"/>
      <c r="I13" s="34"/>
      <c r="J13" s="34"/>
      <c r="K13" s="34"/>
      <c r="L13" s="34"/>
      <c r="M13" s="34"/>
      <c r="N13" s="34"/>
      <c r="O13" s="34"/>
      <c r="P13" s="289">
        <v>2</v>
      </c>
      <c r="Q13" s="49"/>
      <c r="R13" s="34"/>
      <c r="S13" s="34"/>
      <c r="T13" s="49"/>
      <c r="U13" s="34"/>
      <c r="V13" s="34"/>
      <c r="W13" s="49"/>
      <c r="X13" s="34"/>
      <c r="Y13" s="34"/>
      <c r="Z13" s="49"/>
      <c r="AA13" s="34"/>
      <c r="AB13" s="34"/>
      <c r="AC13" s="49"/>
      <c r="AD13" s="34"/>
      <c r="AE13" s="34"/>
      <c r="AF13" s="49"/>
      <c r="AG13" s="34"/>
      <c r="AH13" s="34"/>
      <c r="AI13" s="49"/>
      <c r="AJ13" s="34"/>
      <c r="AK13" s="34"/>
      <c r="AL13" s="49"/>
      <c r="AM13" s="34"/>
      <c r="AN13" s="103">
        <f t="shared" si="0"/>
        <v>2</v>
      </c>
      <c r="AO13" s="103">
        <f t="shared" si="0"/>
        <v>0</v>
      </c>
      <c r="AP13" s="103">
        <f t="shared" si="1"/>
        <v>0</v>
      </c>
      <c r="AQ13" s="201">
        <v>10</v>
      </c>
      <c r="AR13" s="202">
        <v>2</v>
      </c>
      <c r="AS13" s="203"/>
      <c r="AU13" s="285">
        <f t="shared" si="2"/>
        <v>2</v>
      </c>
    </row>
    <row r="14" spans="1:47" s="1" customFormat="1" ht="15.75" thickBot="1" x14ac:dyDescent="0.3">
      <c r="A14" s="100" t="s">
        <v>140</v>
      </c>
      <c r="B14" s="113" t="s">
        <v>39</v>
      </c>
      <c r="C14" s="46" t="s">
        <v>87</v>
      </c>
      <c r="D14" s="47"/>
      <c r="E14" s="47"/>
      <c r="F14" s="48"/>
      <c r="G14" s="34">
        <v>2</v>
      </c>
      <c r="H14" s="35"/>
      <c r="I14" s="34"/>
      <c r="J14" s="34">
        <v>2</v>
      </c>
      <c r="K14" s="36"/>
      <c r="L14" s="34"/>
      <c r="M14" s="34"/>
      <c r="N14" s="34"/>
      <c r="O14" s="34"/>
      <c r="P14" s="34"/>
      <c r="Q14" s="49"/>
      <c r="R14" s="34"/>
      <c r="S14" s="34"/>
      <c r="T14" s="49"/>
      <c r="U14" s="34"/>
      <c r="V14" s="34"/>
      <c r="W14" s="49"/>
      <c r="X14" s="34"/>
      <c r="Y14" s="34"/>
      <c r="Z14" s="49"/>
      <c r="AA14" s="34"/>
      <c r="AB14" s="34"/>
      <c r="AC14" s="49"/>
      <c r="AD14" s="34"/>
      <c r="AE14" s="34"/>
      <c r="AF14" s="49"/>
      <c r="AG14" s="34"/>
      <c r="AH14" s="34"/>
      <c r="AI14" s="49"/>
      <c r="AJ14" s="34"/>
      <c r="AK14" s="34"/>
      <c r="AL14" s="49"/>
      <c r="AM14" s="34"/>
      <c r="AN14" s="103">
        <f t="shared" ref="AN14:AN32" si="3">AK14+AH14+AE14+AB14+Y14+V14+S14+P14+M14+J14+D14+G14</f>
        <v>4</v>
      </c>
      <c r="AO14" s="103">
        <f t="shared" ref="AO14:AO42" si="4">AL14+AI14+AF14+AC14+Z14+W14+T14+Q14+N14+K14+E14+H14</f>
        <v>0</v>
      </c>
      <c r="AP14" s="103">
        <f t="shared" ref="AP14:AP41" si="5">AM14+AJ14+AG14+AD14+AA14+X14+U14+R14+O14+L14+F14+I14</f>
        <v>0</v>
      </c>
      <c r="AQ14" s="201">
        <v>10</v>
      </c>
      <c r="AR14" s="202">
        <v>4</v>
      </c>
      <c r="AS14" s="203"/>
      <c r="AU14" s="285">
        <f t="shared" si="2"/>
        <v>4</v>
      </c>
    </row>
    <row r="15" spans="1:47" s="1" customFormat="1" x14ac:dyDescent="0.25">
      <c r="A15" s="315" t="s">
        <v>141</v>
      </c>
      <c r="B15" s="67" t="s">
        <v>9</v>
      </c>
      <c r="C15" s="50" t="s">
        <v>83</v>
      </c>
      <c r="D15" s="51">
        <v>3</v>
      </c>
      <c r="E15" s="51"/>
      <c r="F15" s="52"/>
      <c r="G15" s="37"/>
      <c r="H15" s="37"/>
      <c r="I15" s="37"/>
      <c r="J15" s="37"/>
      <c r="K15" s="38"/>
      <c r="L15" s="37"/>
      <c r="M15" s="37"/>
      <c r="N15" s="37"/>
      <c r="O15" s="37"/>
      <c r="P15" s="37"/>
      <c r="Q15" s="53"/>
      <c r="R15" s="37"/>
      <c r="S15" s="288">
        <v>1</v>
      </c>
      <c r="T15" s="53"/>
      <c r="U15" s="37"/>
      <c r="V15" s="288">
        <v>5</v>
      </c>
      <c r="W15" s="53"/>
      <c r="X15" s="37"/>
      <c r="Y15" s="37"/>
      <c r="Z15" s="53"/>
      <c r="AA15" s="37"/>
      <c r="AB15" s="37"/>
      <c r="AC15" s="53"/>
      <c r="AD15" s="37"/>
      <c r="AE15" s="37"/>
      <c r="AF15" s="53"/>
      <c r="AG15" s="37"/>
      <c r="AH15" s="288">
        <v>3</v>
      </c>
      <c r="AI15" s="114"/>
      <c r="AJ15" s="37"/>
      <c r="AK15" s="37"/>
      <c r="AL15" s="53"/>
      <c r="AM15" s="37"/>
      <c r="AN15" s="105">
        <f t="shared" si="3"/>
        <v>12</v>
      </c>
      <c r="AO15" s="105">
        <f t="shared" si="4"/>
        <v>0</v>
      </c>
      <c r="AP15" s="105">
        <f t="shared" si="5"/>
        <v>0</v>
      </c>
      <c r="AQ15" s="188">
        <v>10</v>
      </c>
      <c r="AR15" s="189">
        <v>12</v>
      </c>
      <c r="AS15" s="190"/>
      <c r="AT15" s="281">
        <v>35</v>
      </c>
      <c r="AU15" s="285">
        <f t="shared" si="2"/>
        <v>-23</v>
      </c>
    </row>
    <row r="16" spans="1:47" s="1" customFormat="1" x14ac:dyDescent="0.25">
      <c r="A16" s="316"/>
      <c r="B16" s="75" t="s">
        <v>10</v>
      </c>
      <c r="C16" s="54" t="s">
        <v>84</v>
      </c>
      <c r="D16" s="55"/>
      <c r="E16" s="55"/>
      <c r="F16" s="56"/>
      <c r="G16" s="286">
        <v>2</v>
      </c>
      <c r="H16" s="57"/>
      <c r="I16" s="39"/>
      <c r="J16" s="39">
        <v>2</v>
      </c>
      <c r="K16" s="40"/>
      <c r="L16" s="39"/>
      <c r="M16" s="39">
        <v>1</v>
      </c>
      <c r="N16" s="57"/>
      <c r="O16" s="39"/>
      <c r="P16" s="39">
        <v>2</v>
      </c>
      <c r="Q16" s="58"/>
      <c r="R16" s="39"/>
      <c r="S16" s="39"/>
      <c r="T16" s="58"/>
      <c r="U16" s="39"/>
      <c r="V16" s="39"/>
      <c r="W16" s="58"/>
      <c r="X16" s="39"/>
      <c r="Y16" s="39">
        <v>1</v>
      </c>
      <c r="Z16" s="58"/>
      <c r="AA16" s="39"/>
      <c r="AB16" s="39"/>
      <c r="AC16" s="58"/>
      <c r="AD16" s="39"/>
      <c r="AE16" s="39"/>
      <c r="AF16" s="58"/>
      <c r="AG16" s="39"/>
      <c r="AH16" s="39"/>
      <c r="AI16" s="58"/>
      <c r="AJ16" s="39"/>
      <c r="AK16" s="39"/>
      <c r="AL16" s="58"/>
      <c r="AM16" s="39"/>
      <c r="AN16" s="115">
        <f t="shared" si="3"/>
        <v>8</v>
      </c>
      <c r="AO16" s="115">
        <f t="shared" si="4"/>
        <v>0</v>
      </c>
      <c r="AP16" s="115">
        <f t="shared" si="5"/>
        <v>0</v>
      </c>
      <c r="AQ16" s="164">
        <v>10</v>
      </c>
      <c r="AR16" s="171">
        <v>8</v>
      </c>
      <c r="AS16" s="205"/>
      <c r="AT16" s="1">
        <v>5</v>
      </c>
      <c r="AU16" s="285">
        <f t="shared" si="2"/>
        <v>3</v>
      </c>
    </row>
    <row r="17" spans="1:47" s="1" customFormat="1" ht="15.75" thickBot="1" x14ac:dyDescent="0.3">
      <c r="A17" s="317"/>
      <c r="B17" s="69" t="s">
        <v>11</v>
      </c>
      <c r="C17" s="59" t="s">
        <v>85</v>
      </c>
      <c r="D17" s="60">
        <v>3</v>
      </c>
      <c r="E17" s="60"/>
      <c r="F17" s="61"/>
      <c r="G17" s="41"/>
      <c r="H17" s="41"/>
      <c r="I17" s="41"/>
      <c r="J17" s="41"/>
      <c r="K17" s="42"/>
      <c r="L17" s="41"/>
      <c r="M17" s="41"/>
      <c r="N17" s="41"/>
      <c r="O17" s="41"/>
      <c r="P17" s="41"/>
      <c r="Q17" s="62"/>
      <c r="R17" s="41"/>
      <c r="S17" s="41"/>
      <c r="T17" s="62"/>
      <c r="U17" s="41"/>
      <c r="V17" s="41"/>
      <c r="W17" s="62"/>
      <c r="X17" s="41"/>
      <c r="Y17" s="41"/>
      <c r="Z17" s="62"/>
      <c r="AA17" s="41"/>
      <c r="AB17" s="41"/>
      <c r="AC17" s="62"/>
      <c r="AD17" s="41"/>
      <c r="AE17" s="41"/>
      <c r="AF17" s="62"/>
      <c r="AG17" s="41"/>
      <c r="AH17" s="41"/>
      <c r="AI17" s="62"/>
      <c r="AJ17" s="41"/>
      <c r="AK17" s="41"/>
      <c r="AL17" s="62"/>
      <c r="AM17" s="41"/>
      <c r="AN17" s="110">
        <f t="shared" si="3"/>
        <v>3</v>
      </c>
      <c r="AO17" s="110">
        <f t="shared" si="4"/>
        <v>0</v>
      </c>
      <c r="AP17" s="110">
        <f>AM17+AJ17+AG17+AD17+AA17+X17+U17+R17+O17+L17+F17+I17</f>
        <v>0</v>
      </c>
      <c r="AQ17" s="206">
        <v>10</v>
      </c>
      <c r="AR17" s="193">
        <v>3</v>
      </c>
      <c r="AS17" s="194"/>
      <c r="AU17" s="285">
        <f t="shared" si="2"/>
        <v>3</v>
      </c>
    </row>
    <row r="18" spans="1:47" s="1" customFormat="1" ht="21.75" customHeight="1" thickBot="1" x14ac:dyDescent="0.3">
      <c r="A18" s="71" t="s">
        <v>142</v>
      </c>
      <c r="B18" s="77" t="s">
        <v>219</v>
      </c>
      <c r="C18" s="63" t="s">
        <v>68</v>
      </c>
      <c r="D18" s="47">
        <v>3</v>
      </c>
      <c r="E18" s="47"/>
      <c r="F18" s="48"/>
      <c r="G18" s="34"/>
      <c r="H18" s="34"/>
      <c r="I18" s="34"/>
      <c r="J18" s="34"/>
      <c r="K18" s="36"/>
      <c r="L18" s="34"/>
      <c r="M18" s="34"/>
      <c r="N18" s="34"/>
      <c r="O18" s="34"/>
      <c r="P18" s="34"/>
      <c r="Q18" s="49"/>
      <c r="R18" s="34"/>
      <c r="S18" s="34"/>
      <c r="T18" s="49"/>
      <c r="U18" s="34"/>
      <c r="V18" s="34"/>
      <c r="W18" s="49"/>
      <c r="X18" s="34"/>
      <c r="Y18" s="34"/>
      <c r="Z18" s="49"/>
      <c r="AA18" s="34"/>
      <c r="AB18" s="34"/>
      <c r="AC18" s="49"/>
      <c r="AD18" s="34"/>
      <c r="AE18" s="34"/>
      <c r="AF18" s="49"/>
      <c r="AG18" s="34"/>
      <c r="AH18" s="34"/>
      <c r="AI18" s="49"/>
      <c r="AJ18" s="34"/>
      <c r="AK18" s="34"/>
      <c r="AL18" s="49"/>
      <c r="AM18" s="34"/>
      <c r="AN18" s="103">
        <f t="shared" si="3"/>
        <v>3</v>
      </c>
      <c r="AO18" s="103">
        <f t="shared" si="4"/>
        <v>0</v>
      </c>
      <c r="AP18" s="103">
        <f t="shared" si="5"/>
        <v>0</v>
      </c>
      <c r="AQ18" s="201">
        <v>10</v>
      </c>
      <c r="AR18" s="202">
        <v>3</v>
      </c>
      <c r="AS18" s="203"/>
      <c r="AT18" s="1">
        <v>2</v>
      </c>
      <c r="AU18" s="285">
        <f t="shared" si="2"/>
        <v>1</v>
      </c>
    </row>
    <row r="19" spans="1:47" s="1" customFormat="1" x14ac:dyDescent="0.25">
      <c r="A19" s="318" t="s">
        <v>143</v>
      </c>
      <c r="B19" s="78" t="s">
        <v>35</v>
      </c>
      <c r="C19" s="50" t="s">
        <v>78</v>
      </c>
      <c r="D19" s="51">
        <v>2</v>
      </c>
      <c r="E19" s="89"/>
      <c r="F19" s="52"/>
      <c r="G19" s="37"/>
      <c r="H19" s="37"/>
      <c r="I19" s="37"/>
      <c r="J19" s="37"/>
      <c r="K19" s="38"/>
      <c r="L19" s="37"/>
      <c r="M19" s="37"/>
      <c r="N19" s="37"/>
      <c r="O19" s="37"/>
      <c r="P19" s="37"/>
      <c r="Q19" s="53"/>
      <c r="R19" s="37"/>
      <c r="S19" s="288">
        <v>2</v>
      </c>
      <c r="T19" s="53"/>
      <c r="U19" s="37"/>
      <c r="V19" s="37"/>
      <c r="W19" s="53"/>
      <c r="X19" s="37"/>
      <c r="Y19" s="37"/>
      <c r="Z19" s="53"/>
      <c r="AA19" s="37"/>
      <c r="AB19" s="37"/>
      <c r="AC19" s="53"/>
      <c r="AD19" s="37"/>
      <c r="AE19" s="37"/>
      <c r="AF19" s="53"/>
      <c r="AG19" s="37"/>
      <c r="AH19" s="37"/>
      <c r="AI19" s="53"/>
      <c r="AJ19" s="37"/>
      <c r="AK19" s="37"/>
      <c r="AL19" s="53"/>
      <c r="AM19" s="37"/>
      <c r="AN19" s="105">
        <f t="shared" si="3"/>
        <v>4</v>
      </c>
      <c r="AO19" s="105">
        <f t="shared" si="4"/>
        <v>0</v>
      </c>
      <c r="AP19" s="105">
        <f t="shared" si="5"/>
        <v>0</v>
      </c>
      <c r="AQ19" s="188">
        <v>10</v>
      </c>
      <c r="AR19" s="189">
        <v>4</v>
      </c>
      <c r="AS19" s="190"/>
      <c r="AT19" s="281">
        <v>10</v>
      </c>
      <c r="AU19" s="285">
        <f t="shared" si="2"/>
        <v>-6</v>
      </c>
    </row>
    <row r="20" spans="1:47" s="1" customFormat="1" ht="15.75" thickBot="1" x14ac:dyDescent="0.3">
      <c r="A20" s="317"/>
      <c r="B20" s="126" t="s">
        <v>52</v>
      </c>
      <c r="C20" s="59" t="s">
        <v>79</v>
      </c>
      <c r="D20" s="60"/>
      <c r="E20" s="60"/>
      <c r="F20" s="61"/>
      <c r="G20" s="41"/>
      <c r="H20" s="41"/>
      <c r="I20" s="41"/>
      <c r="J20" s="41"/>
      <c r="K20" s="42"/>
      <c r="L20" s="41"/>
      <c r="M20" s="41"/>
      <c r="N20" s="41"/>
      <c r="O20" s="41"/>
      <c r="P20" s="41"/>
      <c r="Q20" s="62"/>
      <c r="R20" s="41"/>
      <c r="S20" s="41"/>
      <c r="T20" s="62"/>
      <c r="U20" s="41"/>
      <c r="V20" s="41"/>
      <c r="W20" s="62"/>
      <c r="X20" s="41"/>
      <c r="Y20" s="41"/>
      <c r="Z20" s="62"/>
      <c r="AA20" s="41"/>
      <c r="AB20" s="41"/>
      <c r="AC20" s="62"/>
      <c r="AD20" s="41"/>
      <c r="AE20" s="41"/>
      <c r="AF20" s="62"/>
      <c r="AG20" s="41"/>
      <c r="AH20" s="41"/>
      <c r="AI20" s="62"/>
      <c r="AJ20" s="41"/>
      <c r="AK20" s="287">
        <v>3</v>
      </c>
      <c r="AL20" s="62"/>
      <c r="AM20" s="41"/>
      <c r="AN20" s="110">
        <f t="shared" si="3"/>
        <v>3</v>
      </c>
      <c r="AO20" s="110">
        <f t="shared" si="4"/>
        <v>0</v>
      </c>
      <c r="AP20" s="110">
        <f t="shared" si="5"/>
        <v>0</v>
      </c>
      <c r="AQ20" s="207">
        <v>30</v>
      </c>
      <c r="AR20" s="193">
        <v>3</v>
      </c>
      <c r="AS20" s="194"/>
      <c r="AU20" s="285">
        <f t="shared" si="2"/>
        <v>3</v>
      </c>
    </row>
    <row r="21" spans="1:47" s="1" customFormat="1" x14ac:dyDescent="0.25">
      <c r="A21" s="304" t="s">
        <v>144</v>
      </c>
      <c r="B21" s="78" t="s">
        <v>34</v>
      </c>
      <c r="C21" s="50" t="s">
        <v>77</v>
      </c>
      <c r="D21" s="51">
        <v>2</v>
      </c>
      <c r="E21" s="51"/>
      <c r="F21" s="52"/>
      <c r="G21" s="37"/>
      <c r="H21" s="37"/>
      <c r="I21" s="37"/>
      <c r="J21" s="37"/>
      <c r="K21" s="38"/>
      <c r="L21" s="37"/>
      <c r="M21" s="37"/>
      <c r="N21" s="37"/>
      <c r="O21" s="37"/>
      <c r="P21" s="37">
        <v>1</v>
      </c>
      <c r="Q21" s="114"/>
      <c r="R21" s="37"/>
      <c r="S21" s="37"/>
      <c r="T21" s="53"/>
      <c r="U21" s="37"/>
      <c r="V21" s="288">
        <v>7</v>
      </c>
      <c r="W21" s="53"/>
      <c r="X21" s="37"/>
      <c r="Y21" s="37"/>
      <c r="Z21" s="53"/>
      <c r="AA21" s="37"/>
      <c r="AB21" s="37"/>
      <c r="AC21" s="53"/>
      <c r="AD21" s="37"/>
      <c r="AE21" s="37">
        <v>1</v>
      </c>
      <c r="AF21" s="53"/>
      <c r="AG21" s="37"/>
      <c r="AH21" s="37"/>
      <c r="AI21" s="53"/>
      <c r="AJ21" s="37"/>
      <c r="AK21" s="37"/>
      <c r="AL21" s="53"/>
      <c r="AM21" s="37"/>
      <c r="AN21" s="105">
        <f t="shared" si="3"/>
        <v>11</v>
      </c>
      <c r="AO21" s="105">
        <f t="shared" si="4"/>
        <v>0</v>
      </c>
      <c r="AP21" s="105">
        <f t="shared" si="5"/>
        <v>0</v>
      </c>
      <c r="AQ21" s="105">
        <v>20</v>
      </c>
      <c r="AR21" s="189">
        <v>11</v>
      </c>
      <c r="AS21" s="190"/>
      <c r="AT21" s="281">
        <v>15</v>
      </c>
      <c r="AU21" s="285">
        <f t="shared" si="2"/>
        <v>-4</v>
      </c>
    </row>
    <row r="22" spans="1:47" s="1" customFormat="1" x14ac:dyDescent="0.25">
      <c r="A22" s="319"/>
      <c r="B22" s="116" t="s">
        <v>174</v>
      </c>
      <c r="C22" s="64" t="s">
        <v>175</v>
      </c>
      <c r="D22" s="55">
        <v>3</v>
      </c>
      <c r="E22" s="55"/>
      <c r="F22" s="56"/>
      <c r="G22" s="39"/>
      <c r="H22" s="39"/>
      <c r="I22" s="39"/>
      <c r="J22" s="39"/>
      <c r="K22" s="40"/>
      <c r="L22" s="39"/>
      <c r="M22" s="39"/>
      <c r="N22" s="39"/>
      <c r="O22" s="39"/>
      <c r="P22" s="39"/>
      <c r="Q22" s="117"/>
      <c r="R22" s="39"/>
      <c r="S22" s="39"/>
      <c r="T22" s="58"/>
      <c r="U22" s="39"/>
      <c r="V22" s="39"/>
      <c r="W22" s="58"/>
      <c r="X22" s="39"/>
      <c r="Y22" s="39"/>
      <c r="Z22" s="58"/>
      <c r="AA22" s="39"/>
      <c r="AB22" s="39"/>
      <c r="AC22" s="58"/>
      <c r="AD22" s="39"/>
      <c r="AE22" s="39"/>
      <c r="AF22" s="58"/>
      <c r="AG22" s="39"/>
      <c r="AH22" s="39"/>
      <c r="AI22" s="58"/>
      <c r="AJ22" s="39"/>
      <c r="AK22" s="39"/>
      <c r="AL22" s="58"/>
      <c r="AM22" s="39"/>
      <c r="AN22" s="115">
        <f t="shared" si="3"/>
        <v>3</v>
      </c>
      <c r="AO22" s="115">
        <f t="shared" si="4"/>
        <v>0</v>
      </c>
      <c r="AP22" s="115">
        <f t="shared" si="5"/>
        <v>0</v>
      </c>
      <c r="AQ22" s="115">
        <v>10</v>
      </c>
      <c r="AR22" s="171">
        <v>3</v>
      </c>
      <c r="AS22" s="205"/>
      <c r="AU22" s="285">
        <f t="shared" si="2"/>
        <v>3</v>
      </c>
    </row>
    <row r="23" spans="1:47" s="1" customFormat="1" x14ac:dyDescent="0.25">
      <c r="A23" s="319"/>
      <c r="B23" s="116" t="s">
        <v>169</v>
      </c>
      <c r="C23" s="65" t="s">
        <v>176</v>
      </c>
      <c r="D23" s="55">
        <v>3</v>
      </c>
      <c r="E23" s="55"/>
      <c r="F23" s="56"/>
      <c r="G23" s="39"/>
      <c r="H23" s="39"/>
      <c r="I23" s="39"/>
      <c r="J23" s="39"/>
      <c r="K23" s="40"/>
      <c r="L23" s="39"/>
      <c r="M23" s="39"/>
      <c r="N23" s="39"/>
      <c r="O23" s="39"/>
      <c r="P23" s="39"/>
      <c r="Q23" s="117"/>
      <c r="R23" s="39"/>
      <c r="S23" s="39"/>
      <c r="T23" s="58"/>
      <c r="U23" s="39"/>
      <c r="V23" s="39"/>
      <c r="W23" s="58"/>
      <c r="X23" s="39"/>
      <c r="Y23" s="39"/>
      <c r="Z23" s="58"/>
      <c r="AA23" s="39"/>
      <c r="AB23" s="39"/>
      <c r="AC23" s="58"/>
      <c r="AD23" s="39"/>
      <c r="AE23" s="39"/>
      <c r="AF23" s="58"/>
      <c r="AG23" s="39"/>
      <c r="AH23" s="39"/>
      <c r="AI23" s="58"/>
      <c r="AJ23" s="39"/>
      <c r="AK23" s="39"/>
      <c r="AL23" s="58"/>
      <c r="AM23" s="39"/>
      <c r="AN23" s="115">
        <f t="shared" si="3"/>
        <v>3</v>
      </c>
      <c r="AO23" s="115">
        <f t="shared" si="4"/>
        <v>0</v>
      </c>
      <c r="AP23" s="115">
        <f t="shared" si="5"/>
        <v>0</v>
      </c>
      <c r="AQ23" s="115">
        <v>10</v>
      </c>
      <c r="AR23" s="171">
        <v>3</v>
      </c>
      <c r="AS23" s="205"/>
      <c r="AU23" s="285">
        <f t="shared" si="2"/>
        <v>3</v>
      </c>
    </row>
    <row r="24" spans="1:47" s="1" customFormat="1" ht="15.75" thickBot="1" x14ac:dyDescent="0.3">
      <c r="A24" s="305"/>
      <c r="B24" s="118" t="s">
        <v>118</v>
      </c>
      <c r="C24" s="59" t="s">
        <v>119</v>
      </c>
      <c r="D24" s="60">
        <v>3</v>
      </c>
      <c r="E24" s="119"/>
      <c r="F24" s="61"/>
      <c r="G24" s="41"/>
      <c r="H24" s="41"/>
      <c r="I24" s="41"/>
      <c r="J24" s="41"/>
      <c r="K24" s="42"/>
      <c r="L24" s="41"/>
      <c r="M24" s="41"/>
      <c r="N24" s="41"/>
      <c r="O24" s="41"/>
      <c r="P24" s="61"/>
      <c r="Q24" s="120"/>
      <c r="R24" s="41"/>
      <c r="S24" s="41"/>
      <c r="T24" s="62"/>
      <c r="U24" s="41"/>
      <c r="V24" s="41"/>
      <c r="W24" s="62"/>
      <c r="X24" s="41"/>
      <c r="Y24" s="41"/>
      <c r="Z24" s="62"/>
      <c r="AA24" s="41"/>
      <c r="AB24" s="41"/>
      <c r="AC24" s="62"/>
      <c r="AD24" s="41"/>
      <c r="AE24" s="41"/>
      <c r="AF24" s="62"/>
      <c r="AG24" s="41"/>
      <c r="AH24" s="41"/>
      <c r="AI24" s="62"/>
      <c r="AJ24" s="41"/>
      <c r="AK24" s="41"/>
      <c r="AL24" s="62"/>
      <c r="AM24" s="41"/>
      <c r="AN24" s="110">
        <f t="shared" si="3"/>
        <v>3</v>
      </c>
      <c r="AO24" s="110">
        <f t="shared" si="4"/>
        <v>0</v>
      </c>
      <c r="AP24" s="110">
        <f t="shared" si="5"/>
        <v>0</v>
      </c>
      <c r="AQ24" s="208">
        <v>20</v>
      </c>
      <c r="AR24" s="193">
        <v>3</v>
      </c>
      <c r="AS24" s="194"/>
      <c r="AT24" s="1">
        <v>2</v>
      </c>
      <c r="AU24" s="285">
        <f t="shared" si="2"/>
        <v>1</v>
      </c>
    </row>
    <row r="25" spans="1:47" s="1" customFormat="1" x14ac:dyDescent="0.25">
      <c r="A25" s="304" t="s">
        <v>145</v>
      </c>
      <c r="B25" s="78" t="s">
        <v>28</v>
      </c>
      <c r="C25" s="50" t="s">
        <v>69</v>
      </c>
      <c r="D25" s="51"/>
      <c r="E25" s="104"/>
      <c r="F25" s="52"/>
      <c r="G25" s="37"/>
      <c r="H25" s="128"/>
      <c r="I25" s="37"/>
      <c r="J25" s="37">
        <v>2</v>
      </c>
      <c r="K25" s="38"/>
      <c r="L25" s="37"/>
      <c r="M25" s="37"/>
      <c r="N25" s="37"/>
      <c r="O25" s="37"/>
      <c r="P25" s="37"/>
      <c r="Q25" s="53"/>
      <c r="R25" s="37"/>
      <c r="S25" s="37"/>
      <c r="T25" s="53"/>
      <c r="U25" s="37"/>
      <c r="V25" s="37"/>
      <c r="W25" s="53"/>
      <c r="X25" s="37"/>
      <c r="Y25" s="37"/>
      <c r="Z25" s="53"/>
      <c r="AA25" s="37"/>
      <c r="AB25" s="37"/>
      <c r="AC25" s="53"/>
      <c r="AD25" s="37"/>
      <c r="AE25" s="37"/>
      <c r="AF25" s="53"/>
      <c r="AG25" s="37"/>
      <c r="AH25" s="37"/>
      <c r="AI25" s="53"/>
      <c r="AJ25" s="37"/>
      <c r="AK25" s="37"/>
      <c r="AL25" s="53"/>
      <c r="AM25" s="37"/>
      <c r="AN25" s="105">
        <f t="shared" si="3"/>
        <v>2</v>
      </c>
      <c r="AO25" s="105">
        <f t="shared" si="4"/>
        <v>0</v>
      </c>
      <c r="AP25" s="105">
        <f t="shared" si="5"/>
        <v>0</v>
      </c>
      <c r="AQ25" s="105">
        <v>10</v>
      </c>
      <c r="AR25" s="189">
        <v>2</v>
      </c>
      <c r="AS25" s="190"/>
      <c r="AU25" s="285">
        <f t="shared" si="2"/>
        <v>2</v>
      </c>
    </row>
    <row r="26" spans="1:47" s="1" customFormat="1" ht="15.75" thickBot="1" x14ac:dyDescent="0.3">
      <c r="A26" s="305"/>
      <c r="B26" s="126" t="s">
        <v>29</v>
      </c>
      <c r="C26" s="59" t="s">
        <v>70</v>
      </c>
      <c r="D26" s="60"/>
      <c r="E26" s="109"/>
      <c r="F26" s="61"/>
      <c r="G26" s="287">
        <v>2</v>
      </c>
      <c r="H26" s="127"/>
      <c r="I26" s="41"/>
      <c r="J26" s="41">
        <v>1</v>
      </c>
      <c r="K26" s="42"/>
      <c r="L26" s="41"/>
      <c r="M26" s="41"/>
      <c r="N26" s="41"/>
      <c r="O26" s="41"/>
      <c r="P26" s="41"/>
      <c r="Q26" s="62"/>
      <c r="R26" s="41"/>
      <c r="S26" s="41"/>
      <c r="T26" s="62"/>
      <c r="U26" s="41"/>
      <c r="V26" s="287">
        <v>4</v>
      </c>
      <c r="W26" s="120"/>
      <c r="X26" s="41"/>
      <c r="Y26" s="41"/>
      <c r="Z26" s="62"/>
      <c r="AA26" s="41"/>
      <c r="AB26" s="41"/>
      <c r="AC26" s="62"/>
      <c r="AD26" s="41"/>
      <c r="AE26" s="41"/>
      <c r="AF26" s="62"/>
      <c r="AG26" s="41"/>
      <c r="AH26" s="41"/>
      <c r="AI26" s="62"/>
      <c r="AJ26" s="41"/>
      <c r="AK26" s="41"/>
      <c r="AL26" s="62"/>
      <c r="AM26" s="41"/>
      <c r="AN26" s="110">
        <f t="shared" si="3"/>
        <v>7</v>
      </c>
      <c r="AO26" s="110">
        <f t="shared" si="4"/>
        <v>0</v>
      </c>
      <c r="AP26" s="110">
        <f t="shared" si="5"/>
        <v>0</v>
      </c>
      <c r="AQ26" s="110">
        <v>10</v>
      </c>
      <c r="AR26" s="193">
        <v>7</v>
      </c>
      <c r="AS26" s="194"/>
      <c r="AT26" s="281">
        <v>10</v>
      </c>
      <c r="AU26" s="285">
        <f t="shared" si="2"/>
        <v>-3</v>
      </c>
    </row>
    <row r="27" spans="1:47" s="1" customFormat="1" x14ac:dyDescent="0.25">
      <c r="A27" s="304" t="s">
        <v>146</v>
      </c>
      <c r="B27" s="78" t="s">
        <v>41</v>
      </c>
      <c r="C27" s="50" t="s">
        <v>71</v>
      </c>
      <c r="D27" s="51"/>
      <c r="E27" s="51"/>
      <c r="F27" s="52"/>
      <c r="G27" s="37"/>
      <c r="H27" s="37"/>
      <c r="I27" s="37"/>
      <c r="J27" s="37"/>
      <c r="K27" s="38"/>
      <c r="L27" s="37"/>
      <c r="M27" s="37"/>
      <c r="N27" s="37"/>
      <c r="O27" s="37"/>
      <c r="P27" s="37">
        <v>2</v>
      </c>
      <c r="Q27" s="53"/>
      <c r="R27" s="37"/>
      <c r="S27" s="37"/>
      <c r="T27" s="53"/>
      <c r="U27" s="37"/>
      <c r="V27" s="37"/>
      <c r="W27" s="53"/>
      <c r="X27" s="37"/>
      <c r="Y27" s="37"/>
      <c r="Z27" s="53"/>
      <c r="AA27" s="37"/>
      <c r="AB27" s="37"/>
      <c r="AC27" s="53"/>
      <c r="AD27" s="37"/>
      <c r="AE27" s="37"/>
      <c r="AF27" s="53"/>
      <c r="AG27" s="37"/>
      <c r="AH27" s="37"/>
      <c r="AI27" s="53"/>
      <c r="AJ27" s="37"/>
      <c r="AK27" s="37"/>
      <c r="AL27" s="53"/>
      <c r="AM27" s="37"/>
      <c r="AN27" s="105">
        <f t="shared" si="3"/>
        <v>2</v>
      </c>
      <c r="AO27" s="105">
        <f t="shared" si="4"/>
        <v>0</v>
      </c>
      <c r="AP27" s="105">
        <f t="shared" si="5"/>
        <v>0</v>
      </c>
      <c r="AQ27" s="105">
        <v>10</v>
      </c>
      <c r="AR27" s="189">
        <v>2</v>
      </c>
      <c r="AS27" s="190"/>
      <c r="AT27" s="1">
        <v>1</v>
      </c>
      <c r="AU27" s="285">
        <f t="shared" si="2"/>
        <v>1</v>
      </c>
    </row>
    <row r="28" spans="1:47" s="1" customFormat="1" ht="15.75" thickBot="1" x14ac:dyDescent="0.3">
      <c r="A28" s="305"/>
      <c r="B28" s="69" t="s">
        <v>226</v>
      </c>
      <c r="C28" s="59" t="s">
        <v>72</v>
      </c>
      <c r="D28" s="60">
        <v>7</v>
      </c>
      <c r="E28" s="60"/>
      <c r="F28" s="61"/>
      <c r="G28" s="41"/>
      <c r="H28" s="41"/>
      <c r="I28" s="41"/>
      <c r="J28" s="41"/>
      <c r="K28" s="42"/>
      <c r="L28" s="41"/>
      <c r="M28" s="287">
        <v>3</v>
      </c>
      <c r="N28" s="42"/>
      <c r="O28" s="41"/>
      <c r="P28" s="287">
        <v>2</v>
      </c>
      <c r="Q28" s="62"/>
      <c r="R28" s="41"/>
      <c r="S28" s="41"/>
      <c r="T28" s="62"/>
      <c r="U28" s="41"/>
      <c r="V28" s="41"/>
      <c r="W28" s="62"/>
      <c r="X28" s="41"/>
      <c r="Y28" s="41"/>
      <c r="Z28" s="62"/>
      <c r="AA28" s="41"/>
      <c r="AB28" s="41"/>
      <c r="AC28" s="62"/>
      <c r="AD28" s="41"/>
      <c r="AE28" s="41"/>
      <c r="AF28" s="62"/>
      <c r="AG28" s="41"/>
      <c r="AH28" s="41"/>
      <c r="AI28" s="62"/>
      <c r="AJ28" s="41"/>
      <c r="AK28" s="41"/>
      <c r="AL28" s="62"/>
      <c r="AM28" s="41"/>
      <c r="AN28" s="110">
        <f t="shared" si="3"/>
        <v>12</v>
      </c>
      <c r="AO28" s="110">
        <f t="shared" si="4"/>
        <v>0</v>
      </c>
      <c r="AP28" s="110">
        <f t="shared" si="5"/>
        <v>0</v>
      </c>
      <c r="AQ28" s="110">
        <v>10</v>
      </c>
      <c r="AR28" s="193">
        <v>12</v>
      </c>
      <c r="AS28" s="194"/>
      <c r="AT28" s="1">
        <v>12</v>
      </c>
      <c r="AU28" s="285">
        <f t="shared" si="2"/>
        <v>0</v>
      </c>
    </row>
    <row r="29" spans="1:47" s="1" customFormat="1" x14ac:dyDescent="0.25">
      <c r="A29" s="304" t="s">
        <v>147</v>
      </c>
      <c r="B29" s="78" t="s">
        <v>30</v>
      </c>
      <c r="C29" s="50" t="s">
        <v>74</v>
      </c>
      <c r="D29" s="51"/>
      <c r="E29" s="51"/>
      <c r="F29" s="52"/>
      <c r="G29" s="37"/>
      <c r="H29" s="128"/>
      <c r="I29" s="37"/>
      <c r="J29" s="37">
        <v>4</v>
      </c>
      <c r="K29" s="38"/>
      <c r="L29" s="37"/>
      <c r="M29" s="37"/>
      <c r="N29" s="37"/>
      <c r="O29" s="37"/>
      <c r="P29" s="37"/>
      <c r="Q29" s="53"/>
      <c r="R29" s="37"/>
      <c r="S29" s="37"/>
      <c r="T29" s="53"/>
      <c r="U29" s="37"/>
      <c r="V29" s="37"/>
      <c r="W29" s="53"/>
      <c r="X29" s="37"/>
      <c r="Y29" s="37"/>
      <c r="Z29" s="53"/>
      <c r="AA29" s="37"/>
      <c r="AB29" s="37"/>
      <c r="AC29" s="53"/>
      <c r="AD29" s="37"/>
      <c r="AE29" s="37"/>
      <c r="AF29" s="53"/>
      <c r="AG29" s="37"/>
      <c r="AH29" s="37"/>
      <c r="AI29" s="53"/>
      <c r="AJ29" s="37"/>
      <c r="AK29" s="37"/>
      <c r="AL29" s="53"/>
      <c r="AM29" s="37"/>
      <c r="AN29" s="105">
        <f t="shared" si="3"/>
        <v>4</v>
      </c>
      <c r="AO29" s="105">
        <f t="shared" si="4"/>
        <v>0</v>
      </c>
      <c r="AP29" s="105">
        <f t="shared" si="5"/>
        <v>0</v>
      </c>
      <c r="AQ29" s="105">
        <v>20</v>
      </c>
      <c r="AR29" s="189">
        <v>4</v>
      </c>
      <c r="AS29" s="190"/>
      <c r="AU29" s="285">
        <f t="shared" si="2"/>
        <v>4</v>
      </c>
    </row>
    <row r="30" spans="1:47" s="1" customFormat="1" x14ac:dyDescent="0.25">
      <c r="A30" s="306"/>
      <c r="B30" s="91" t="s">
        <v>31</v>
      </c>
      <c r="C30" s="54" t="s">
        <v>75</v>
      </c>
      <c r="D30" s="55"/>
      <c r="E30" s="55"/>
      <c r="F30" s="56"/>
      <c r="G30" s="39"/>
      <c r="H30" s="39"/>
      <c r="I30" s="39"/>
      <c r="J30" s="39"/>
      <c r="K30" s="40"/>
      <c r="L30" s="39"/>
      <c r="M30" s="39"/>
      <c r="N30" s="39"/>
      <c r="O30" s="39"/>
      <c r="P30" s="39"/>
      <c r="Q30" s="58"/>
      <c r="R30" s="39"/>
      <c r="S30" s="39"/>
      <c r="T30" s="58"/>
      <c r="U30" s="39"/>
      <c r="V30" s="39"/>
      <c r="W30" s="58"/>
      <c r="X30" s="39"/>
      <c r="Y30" s="39">
        <v>1</v>
      </c>
      <c r="Z30" s="58"/>
      <c r="AA30" s="39"/>
      <c r="AB30" s="39"/>
      <c r="AC30" s="58"/>
      <c r="AD30" s="39"/>
      <c r="AE30" s="39"/>
      <c r="AF30" s="58"/>
      <c r="AG30" s="39"/>
      <c r="AH30" s="39"/>
      <c r="AI30" s="58"/>
      <c r="AJ30" s="39"/>
      <c r="AK30" s="39"/>
      <c r="AL30" s="58"/>
      <c r="AM30" s="39"/>
      <c r="AN30" s="115">
        <f t="shared" si="3"/>
        <v>1</v>
      </c>
      <c r="AO30" s="115">
        <f t="shared" si="4"/>
        <v>0</v>
      </c>
      <c r="AP30" s="115">
        <f t="shared" si="5"/>
        <v>0</v>
      </c>
      <c r="AQ30" s="196">
        <v>10</v>
      </c>
      <c r="AR30" s="171">
        <v>1</v>
      </c>
      <c r="AS30" s="205"/>
      <c r="AU30" s="285">
        <f t="shared" si="2"/>
        <v>1</v>
      </c>
    </row>
    <row r="31" spans="1:47" s="1" customFormat="1" x14ac:dyDescent="0.25">
      <c r="A31" s="306"/>
      <c r="B31" s="129" t="s">
        <v>128</v>
      </c>
      <c r="C31" s="66" t="s">
        <v>129</v>
      </c>
      <c r="D31" s="55"/>
      <c r="E31" s="55"/>
      <c r="F31" s="56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58"/>
      <c r="R31" s="39"/>
      <c r="S31" s="39"/>
      <c r="T31" s="58"/>
      <c r="U31" s="39"/>
      <c r="V31" s="39"/>
      <c r="W31" s="58">
        <v>2</v>
      </c>
      <c r="X31" s="39"/>
      <c r="Y31" s="39"/>
      <c r="Z31" s="58"/>
      <c r="AA31" s="39"/>
      <c r="AB31" s="39"/>
      <c r="AC31" s="58"/>
      <c r="AD31" s="39"/>
      <c r="AE31" s="39"/>
      <c r="AF31" s="58"/>
      <c r="AG31" s="39"/>
      <c r="AH31" s="39"/>
      <c r="AI31" s="58"/>
      <c r="AJ31" s="39"/>
      <c r="AK31" s="39"/>
      <c r="AL31" s="58"/>
      <c r="AM31" s="39"/>
      <c r="AN31" s="115">
        <f t="shared" si="3"/>
        <v>0</v>
      </c>
      <c r="AO31" s="115">
        <f t="shared" si="4"/>
        <v>2</v>
      </c>
      <c r="AP31" s="115">
        <f t="shared" si="5"/>
        <v>0</v>
      </c>
      <c r="AQ31" s="196">
        <v>10</v>
      </c>
      <c r="AR31" s="171">
        <v>0</v>
      </c>
      <c r="AS31" s="209">
        <v>2</v>
      </c>
      <c r="AT31" s="1">
        <v>1</v>
      </c>
      <c r="AU31" s="285">
        <f t="shared" si="2"/>
        <v>-1</v>
      </c>
    </row>
    <row r="32" spans="1:47" s="1" customFormat="1" x14ac:dyDescent="0.25">
      <c r="A32" s="306"/>
      <c r="B32" s="91" t="s">
        <v>51</v>
      </c>
      <c r="C32" s="54" t="s">
        <v>82</v>
      </c>
      <c r="D32" s="55">
        <v>1</v>
      </c>
      <c r="E32" s="55"/>
      <c r="F32" s="56"/>
      <c r="G32" s="39"/>
      <c r="H32" s="39"/>
      <c r="I32" s="39"/>
      <c r="J32" s="39"/>
      <c r="K32" s="40"/>
      <c r="L32" s="39"/>
      <c r="M32" s="39"/>
      <c r="N32" s="39"/>
      <c r="O32" s="39"/>
      <c r="P32" s="39"/>
      <c r="Q32" s="58"/>
      <c r="R32" s="39"/>
      <c r="S32" s="39"/>
      <c r="T32" s="58"/>
      <c r="U32" s="39"/>
      <c r="V32" s="39"/>
      <c r="W32" s="58"/>
      <c r="X32" s="39"/>
      <c r="Y32" s="39"/>
      <c r="Z32" s="58"/>
      <c r="AA32" s="39"/>
      <c r="AB32" s="39">
        <v>2</v>
      </c>
      <c r="AC32" s="58"/>
      <c r="AD32" s="39"/>
      <c r="AE32" s="39"/>
      <c r="AF32" s="58"/>
      <c r="AG32" s="39"/>
      <c r="AH32" s="39"/>
      <c r="AI32" s="58"/>
      <c r="AJ32" s="39"/>
      <c r="AK32" s="39"/>
      <c r="AL32" s="58"/>
      <c r="AM32" s="39"/>
      <c r="AN32" s="115">
        <f t="shared" si="3"/>
        <v>3</v>
      </c>
      <c r="AO32" s="115">
        <f t="shared" si="4"/>
        <v>0</v>
      </c>
      <c r="AP32" s="115">
        <f t="shared" si="5"/>
        <v>0</v>
      </c>
      <c r="AQ32" s="196">
        <v>10</v>
      </c>
      <c r="AR32" s="171">
        <v>3</v>
      </c>
      <c r="AS32" s="205"/>
      <c r="AU32" s="285">
        <f t="shared" si="2"/>
        <v>3</v>
      </c>
    </row>
    <row r="33" spans="1:47" s="1" customFormat="1" ht="26.25" x14ac:dyDescent="0.25">
      <c r="A33" s="306"/>
      <c r="B33" s="91" t="s">
        <v>33</v>
      </c>
      <c r="C33" s="54" t="s">
        <v>76</v>
      </c>
      <c r="D33" s="55" t="s">
        <v>178</v>
      </c>
      <c r="E33" s="55"/>
      <c r="F33" s="56"/>
      <c r="G33" s="39"/>
      <c r="H33" s="39"/>
      <c r="I33" s="39"/>
      <c r="J33" s="39"/>
      <c r="K33" s="40"/>
      <c r="L33" s="39"/>
      <c r="M33" s="39">
        <v>4</v>
      </c>
      <c r="N33" s="39"/>
      <c r="O33" s="39"/>
      <c r="P33" s="39"/>
      <c r="Q33" s="58"/>
      <c r="R33" s="39"/>
      <c r="S33" s="39"/>
      <c r="T33" s="58"/>
      <c r="U33" s="39"/>
      <c r="V33" s="286">
        <v>11</v>
      </c>
      <c r="W33" s="58"/>
      <c r="X33" s="39"/>
      <c r="Y33" s="39">
        <v>1</v>
      </c>
      <c r="Z33" s="58"/>
      <c r="AA33" s="39"/>
      <c r="AB33" s="39"/>
      <c r="AC33" s="58"/>
      <c r="AD33" s="39"/>
      <c r="AE33" s="39"/>
      <c r="AF33" s="58"/>
      <c r="AG33" s="39"/>
      <c r="AH33" s="286">
        <v>5</v>
      </c>
      <c r="AI33" s="58">
        <v>1</v>
      </c>
      <c r="AJ33" s="39"/>
      <c r="AK33" s="286">
        <v>5</v>
      </c>
      <c r="AL33" s="58"/>
      <c r="AM33" s="39"/>
      <c r="AN33" s="115">
        <f>SUM(G33:AM33)</f>
        <v>27</v>
      </c>
      <c r="AO33" s="115">
        <f>AL33+AI33+AF33+AC33+Z33+W33+T33+Q33+N33+K33+E33+H33</f>
        <v>1</v>
      </c>
      <c r="AP33" s="115">
        <f>AM33+AJ33+AG33+AD33+AA33+X33+U33+R33+O33+L33+F33+I33</f>
        <v>0</v>
      </c>
      <c r="AQ33" s="196">
        <v>30</v>
      </c>
      <c r="AR33" s="171">
        <v>27</v>
      </c>
      <c r="AS33" s="210">
        <v>1</v>
      </c>
      <c r="AT33" s="281">
        <v>36</v>
      </c>
      <c r="AU33" s="285">
        <f t="shared" si="2"/>
        <v>-9</v>
      </c>
    </row>
    <row r="34" spans="1:47" s="1" customFormat="1" ht="15.75" thickBot="1" x14ac:dyDescent="0.3">
      <c r="A34" s="305"/>
      <c r="B34" s="211" t="s">
        <v>126</v>
      </c>
      <c r="C34" s="212" t="s">
        <v>127</v>
      </c>
      <c r="D34" s="60">
        <v>1</v>
      </c>
      <c r="E34" s="60"/>
      <c r="F34" s="61"/>
      <c r="G34" s="41"/>
      <c r="H34" s="41"/>
      <c r="I34" s="41"/>
      <c r="J34" s="41"/>
      <c r="K34" s="42"/>
      <c r="L34" s="41"/>
      <c r="M34" s="41"/>
      <c r="N34" s="41"/>
      <c r="O34" s="41"/>
      <c r="P34" s="41"/>
      <c r="Q34" s="62"/>
      <c r="R34" s="41"/>
      <c r="S34" s="41"/>
      <c r="T34" s="62"/>
      <c r="U34" s="41"/>
      <c r="V34" s="41"/>
      <c r="W34" s="62"/>
      <c r="X34" s="41"/>
      <c r="Y34" s="41"/>
      <c r="Z34" s="120"/>
      <c r="AA34" s="41"/>
      <c r="AB34" s="41"/>
      <c r="AC34" s="62"/>
      <c r="AD34" s="41"/>
      <c r="AE34" s="41"/>
      <c r="AF34" s="62"/>
      <c r="AG34" s="41"/>
      <c r="AH34" s="41"/>
      <c r="AI34" s="62"/>
      <c r="AJ34" s="41"/>
      <c r="AK34" s="41"/>
      <c r="AL34" s="62"/>
      <c r="AM34" s="41"/>
      <c r="AN34" s="110">
        <f>SUM(D34:AM34)</f>
        <v>1</v>
      </c>
      <c r="AO34" s="110">
        <f t="shared" si="4"/>
        <v>0</v>
      </c>
      <c r="AP34" s="110">
        <f t="shared" si="5"/>
        <v>0</v>
      </c>
      <c r="AQ34" s="208">
        <v>10</v>
      </c>
      <c r="AR34" s="193">
        <v>1</v>
      </c>
      <c r="AS34" s="194"/>
      <c r="AU34" s="285">
        <f t="shared" si="2"/>
        <v>1</v>
      </c>
    </row>
    <row r="35" spans="1:47" s="1" customFormat="1" x14ac:dyDescent="0.25">
      <c r="A35" s="130"/>
      <c r="B35" s="131" t="s">
        <v>211</v>
      </c>
      <c r="C35" s="92" t="s">
        <v>212</v>
      </c>
      <c r="D35" s="51"/>
      <c r="E35" s="51"/>
      <c r="F35" s="52"/>
      <c r="G35" s="37"/>
      <c r="H35" s="37"/>
      <c r="I35" s="37"/>
      <c r="J35" s="37"/>
      <c r="K35" s="38"/>
      <c r="L35" s="37"/>
      <c r="M35" s="37"/>
      <c r="N35" s="37"/>
      <c r="O35" s="37"/>
      <c r="P35" s="37">
        <v>1</v>
      </c>
      <c r="Q35" s="53"/>
      <c r="R35" s="37"/>
      <c r="S35" s="37"/>
      <c r="T35" s="53"/>
      <c r="U35" s="37"/>
      <c r="V35" s="37"/>
      <c r="W35" s="53"/>
      <c r="X35" s="37"/>
      <c r="Y35" s="37"/>
      <c r="Z35" s="114"/>
      <c r="AA35" s="37"/>
      <c r="AB35" s="37"/>
      <c r="AC35" s="53"/>
      <c r="AD35" s="37"/>
      <c r="AE35" s="37"/>
      <c r="AF35" s="53"/>
      <c r="AG35" s="37"/>
      <c r="AH35" s="37"/>
      <c r="AI35" s="53"/>
      <c r="AJ35" s="37"/>
      <c r="AK35" s="37"/>
      <c r="AL35" s="53"/>
      <c r="AM35" s="37"/>
      <c r="AN35" s="107">
        <f>SUM(D35:AM35)</f>
        <v>1</v>
      </c>
      <c r="AO35" s="105"/>
      <c r="AP35" s="105"/>
      <c r="AQ35" s="213">
        <v>10</v>
      </c>
      <c r="AR35" s="189">
        <v>1</v>
      </c>
      <c r="AS35" s="190"/>
      <c r="AU35" s="285">
        <f t="shared" si="2"/>
        <v>1</v>
      </c>
    </row>
    <row r="36" spans="1:47" s="1" customFormat="1" ht="27" thickBot="1" x14ac:dyDescent="0.3">
      <c r="A36" s="199" t="s">
        <v>157</v>
      </c>
      <c r="B36" s="132" t="s">
        <v>167</v>
      </c>
      <c r="C36" s="93" t="s">
        <v>168</v>
      </c>
      <c r="D36" s="60">
        <v>5</v>
      </c>
      <c r="E36" s="60"/>
      <c r="F36" s="61"/>
      <c r="G36" s="41"/>
      <c r="H36" s="41"/>
      <c r="I36" s="41"/>
      <c r="J36" s="41"/>
      <c r="K36" s="42"/>
      <c r="L36" s="41"/>
      <c r="M36" s="41"/>
      <c r="N36" s="41"/>
      <c r="O36" s="41"/>
      <c r="P36" s="41"/>
      <c r="Q36" s="62"/>
      <c r="R36" s="41"/>
      <c r="S36" s="41"/>
      <c r="T36" s="62"/>
      <c r="U36" s="41"/>
      <c r="V36" s="41"/>
      <c r="W36" s="62"/>
      <c r="X36" s="41"/>
      <c r="Y36" s="41"/>
      <c r="Z36" s="120"/>
      <c r="AA36" s="41"/>
      <c r="AB36" s="41"/>
      <c r="AC36" s="62"/>
      <c r="AD36" s="41"/>
      <c r="AE36" s="41"/>
      <c r="AF36" s="62"/>
      <c r="AG36" s="41"/>
      <c r="AH36" s="41"/>
      <c r="AI36" s="62"/>
      <c r="AJ36" s="41"/>
      <c r="AK36" s="41"/>
      <c r="AL36" s="62"/>
      <c r="AM36" s="41"/>
      <c r="AN36" s="110">
        <f t="shared" ref="AN36:AN42" si="6">AK36+AH36+AE36+AB36+Y36+V36+S36+P36+M36+J36+D36+G36</f>
        <v>5</v>
      </c>
      <c r="AO36" s="110">
        <f t="shared" si="4"/>
        <v>0</v>
      </c>
      <c r="AP36" s="110">
        <f t="shared" si="5"/>
        <v>0</v>
      </c>
      <c r="AQ36" s="207">
        <v>25</v>
      </c>
      <c r="AR36" s="193">
        <v>5</v>
      </c>
      <c r="AS36" s="194"/>
      <c r="AU36" s="285">
        <f t="shared" si="2"/>
        <v>5</v>
      </c>
    </row>
    <row r="37" spans="1:47" s="1" customFormat="1" x14ac:dyDescent="0.25">
      <c r="A37" s="304" t="s">
        <v>148</v>
      </c>
      <c r="B37" s="78" t="s">
        <v>130</v>
      </c>
      <c r="C37" s="221" t="s">
        <v>131</v>
      </c>
      <c r="D37" s="51"/>
      <c r="E37" s="51"/>
      <c r="F37" s="52"/>
      <c r="G37" s="288">
        <v>2</v>
      </c>
      <c r="H37" s="128"/>
      <c r="I37" s="37"/>
      <c r="J37" s="37"/>
      <c r="K37" s="38"/>
      <c r="L37" s="37"/>
      <c r="M37" s="37"/>
      <c r="N37" s="128"/>
      <c r="O37" s="37"/>
      <c r="P37" s="37"/>
      <c r="Q37" s="53"/>
      <c r="R37" s="37"/>
      <c r="S37" s="37"/>
      <c r="T37" s="53"/>
      <c r="U37" s="37"/>
      <c r="V37" s="37"/>
      <c r="W37" s="53"/>
      <c r="X37" s="37"/>
      <c r="Y37" s="37"/>
      <c r="Z37" s="53"/>
      <c r="AA37" s="37"/>
      <c r="AB37" s="37"/>
      <c r="AC37" s="114"/>
      <c r="AD37" s="37"/>
      <c r="AE37" s="37"/>
      <c r="AF37" s="53"/>
      <c r="AG37" s="37"/>
      <c r="AH37" s="37"/>
      <c r="AI37" s="53"/>
      <c r="AJ37" s="37"/>
      <c r="AK37" s="37"/>
      <c r="AL37" s="53"/>
      <c r="AM37" s="37"/>
      <c r="AN37" s="105">
        <f t="shared" si="6"/>
        <v>2</v>
      </c>
      <c r="AO37" s="105">
        <f t="shared" si="4"/>
        <v>0</v>
      </c>
      <c r="AP37" s="105">
        <f t="shared" si="5"/>
        <v>0</v>
      </c>
      <c r="AQ37" s="105">
        <v>10</v>
      </c>
      <c r="AR37" s="189">
        <v>2</v>
      </c>
      <c r="AS37" s="190"/>
      <c r="AU37" s="285">
        <f t="shared" si="2"/>
        <v>2</v>
      </c>
    </row>
    <row r="38" spans="1:47" s="1" customFormat="1" ht="27" thickBot="1" x14ac:dyDescent="0.3">
      <c r="A38" s="305"/>
      <c r="B38" s="126" t="s">
        <v>38</v>
      </c>
      <c r="C38" s="59" t="s">
        <v>86</v>
      </c>
      <c r="D38" s="60"/>
      <c r="E38" s="60"/>
      <c r="F38" s="6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62"/>
      <c r="R38" s="41"/>
      <c r="S38" s="41"/>
      <c r="T38" s="62"/>
      <c r="U38" s="41"/>
      <c r="V38" s="41"/>
      <c r="W38" s="62"/>
      <c r="X38" s="41"/>
      <c r="Y38" s="41"/>
      <c r="Z38" s="62"/>
      <c r="AA38" s="41"/>
      <c r="AB38" s="41">
        <v>2</v>
      </c>
      <c r="AC38" s="62"/>
      <c r="AD38" s="41"/>
      <c r="AE38" s="41"/>
      <c r="AF38" s="62"/>
      <c r="AG38" s="41"/>
      <c r="AH38" s="41"/>
      <c r="AI38" s="62"/>
      <c r="AJ38" s="41"/>
      <c r="AK38" s="41"/>
      <c r="AL38" s="62"/>
      <c r="AM38" s="41"/>
      <c r="AN38" s="110">
        <f t="shared" si="6"/>
        <v>2</v>
      </c>
      <c r="AO38" s="110">
        <f t="shared" si="4"/>
        <v>0</v>
      </c>
      <c r="AP38" s="110">
        <f t="shared" si="5"/>
        <v>0</v>
      </c>
      <c r="AQ38" s="208">
        <v>10</v>
      </c>
      <c r="AR38" s="193">
        <v>2</v>
      </c>
      <c r="AS38" s="194"/>
      <c r="AU38" s="285">
        <f t="shared" si="2"/>
        <v>2</v>
      </c>
    </row>
    <row r="39" spans="1:47" s="1" customFormat="1" ht="24" customHeight="1" thickBot="1" x14ac:dyDescent="0.3">
      <c r="A39" s="145" t="s">
        <v>149</v>
      </c>
      <c r="B39" s="77" t="s">
        <v>8</v>
      </c>
      <c r="C39" s="63" t="s">
        <v>73</v>
      </c>
      <c r="D39" s="47">
        <v>2</v>
      </c>
      <c r="E39" s="47"/>
      <c r="F39" s="48"/>
      <c r="G39" s="34"/>
      <c r="H39" s="34"/>
      <c r="I39" s="34"/>
      <c r="J39" s="34"/>
      <c r="K39" s="36"/>
      <c r="L39" s="34"/>
      <c r="M39" s="34"/>
      <c r="N39" s="34"/>
      <c r="O39" s="34"/>
      <c r="P39" s="34"/>
      <c r="Q39" s="49"/>
      <c r="R39" s="34"/>
      <c r="S39" s="289">
        <v>1</v>
      </c>
      <c r="T39" s="49"/>
      <c r="U39" s="34"/>
      <c r="V39" s="34"/>
      <c r="W39" s="49"/>
      <c r="X39" s="34"/>
      <c r="Y39" s="34"/>
      <c r="Z39" s="49"/>
      <c r="AA39" s="34"/>
      <c r="AB39" s="34"/>
      <c r="AC39" s="49"/>
      <c r="AD39" s="34"/>
      <c r="AE39" s="34"/>
      <c r="AF39" s="49"/>
      <c r="AG39" s="34"/>
      <c r="AH39" s="34"/>
      <c r="AI39" s="49"/>
      <c r="AJ39" s="34"/>
      <c r="AK39" s="34"/>
      <c r="AL39" s="49"/>
      <c r="AM39" s="34"/>
      <c r="AN39" s="103">
        <f t="shared" si="6"/>
        <v>3</v>
      </c>
      <c r="AO39" s="103">
        <f t="shared" si="4"/>
        <v>0</v>
      </c>
      <c r="AP39" s="103">
        <f t="shared" si="5"/>
        <v>0</v>
      </c>
      <c r="AQ39" s="103">
        <v>10</v>
      </c>
      <c r="AR39" s="202">
        <v>3</v>
      </c>
      <c r="AS39" s="203"/>
      <c r="AT39" s="281">
        <v>7</v>
      </c>
      <c r="AU39" s="285">
        <f t="shared" si="2"/>
        <v>-4</v>
      </c>
    </row>
    <row r="40" spans="1:47" s="1" customFormat="1" x14ac:dyDescent="0.25">
      <c r="A40" s="304" t="s">
        <v>150</v>
      </c>
      <c r="B40" s="67" t="s">
        <v>44</v>
      </c>
      <c r="C40" s="50" t="s">
        <v>80</v>
      </c>
      <c r="D40" s="51">
        <v>1</v>
      </c>
      <c r="E40" s="51"/>
      <c r="F40" s="52"/>
      <c r="G40" s="37"/>
      <c r="H40" s="37"/>
      <c r="I40" s="37"/>
      <c r="J40" s="37"/>
      <c r="K40" s="38"/>
      <c r="L40" s="37"/>
      <c r="M40" s="37"/>
      <c r="N40" s="37"/>
      <c r="O40" s="37"/>
      <c r="P40" s="37"/>
      <c r="Q40" s="53"/>
      <c r="R40" s="37"/>
      <c r="S40" s="37"/>
      <c r="T40" s="53"/>
      <c r="U40" s="37"/>
      <c r="V40" s="37"/>
      <c r="W40" s="53"/>
      <c r="X40" s="37"/>
      <c r="Y40" s="37"/>
      <c r="Z40" s="53"/>
      <c r="AA40" s="37"/>
      <c r="AB40" s="37"/>
      <c r="AC40" s="53"/>
      <c r="AD40" s="37"/>
      <c r="AE40" s="37"/>
      <c r="AF40" s="53"/>
      <c r="AG40" s="37"/>
      <c r="AH40" s="37"/>
      <c r="AI40" s="53"/>
      <c r="AJ40" s="37"/>
      <c r="AK40" s="37"/>
      <c r="AL40" s="53"/>
      <c r="AM40" s="37"/>
      <c r="AN40" s="105">
        <f t="shared" si="6"/>
        <v>1</v>
      </c>
      <c r="AO40" s="105">
        <f t="shared" si="4"/>
        <v>0</v>
      </c>
      <c r="AP40" s="105">
        <f t="shared" si="5"/>
        <v>0</v>
      </c>
      <c r="AQ40" s="105">
        <v>10</v>
      </c>
      <c r="AR40" s="189">
        <v>1</v>
      </c>
      <c r="AS40" s="190"/>
      <c r="AT40" s="1">
        <v>1</v>
      </c>
      <c r="AU40" s="285">
        <f t="shared" si="2"/>
        <v>0</v>
      </c>
    </row>
    <row r="41" spans="1:47" s="1" customFormat="1" ht="15.75" thickBot="1" x14ac:dyDescent="0.3">
      <c r="A41" s="305"/>
      <c r="B41" s="126" t="s">
        <v>36</v>
      </c>
      <c r="C41" s="59" t="s">
        <v>81</v>
      </c>
      <c r="D41" s="60"/>
      <c r="E41" s="60"/>
      <c r="F41" s="61"/>
      <c r="G41" s="41"/>
      <c r="H41" s="41"/>
      <c r="I41" s="222"/>
      <c r="J41" s="222"/>
      <c r="K41" s="42"/>
      <c r="L41" s="41"/>
      <c r="M41" s="41"/>
      <c r="N41" s="41"/>
      <c r="O41" s="41"/>
      <c r="P41" s="41"/>
      <c r="Q41" s="62"/>
      <c r="R41" s="41"/>
      <c r="S41" s="41"/>
      <c r="T41" s="62"/>
      <c r="U41" s="41"/>
      <c r="V41" s="41"/>
      <c r="W41" s="62"/>
      <c r="X41" s="41"/>
      <c r="Y41" s="41"/>
      <c r="Z41" s="62"/>
      <c r="AA41" s="41"/>
      <c r="AB41" s="41"/>
      <c r="AC41" s="62"/>
      <c r="AD41" s="41"/>
      <c r="AE41" s="41"/>
      <c r="AF41" s="62"/>
      <c r="AG41" s="41"/>
      <c r="AH41" s="287">
        <v>2</v>
      </c>
      <c r="AI41" s="62"/>
      <c r="AJ41" s="41"/>
      <c r="AK41" s="41"/>
      <c r="AL41" s="62"/>
      <c r="AM41" s="41"/>
      <c r="AN41" s="110">
        <f t="shared" si="6"/>
        <v>2</v>
      </c>
      <c r="AO41" s="110">
        <f t="shared" si="4"/>
        <v>0</v>
      </c>
      <c r="AP41" s="110">
        <f t="shared" si="5"/>
        <v>0</v>
      </c>
      <c r="AQ41" s="208">
        <v>10</v>
      </c>
      <c r="AR41" s="193">
        <v>2</v>
      </c>
      <c r="AS41" s="194"/>
      <c r="AT41" s="281">
        <v>12</v>
      </c>
      <c r="AU41" s="285">
        <f t="shared" si="2"/>
        <v>-10</v>
      </c>
    </row>
    <row r="42" spans="1:47" s="1" customFormat="1" x14ac:dyDescent="0.25">
      <c r="A42" s="304" t="s">
        <v>151</v>
      </c>
      <c r="B42" s="137" t="s">
        <v>220</v>
      </c>
      <c r="C42" s="50" t="s">
        <v>67</v>
      </c>
      <c r="D42" s="51">
        <v>2</v>
      </c>
      <c r="E42" s="89"/>
      <c r="F42" s="52"/>
      <c r="G42" s="37">
        <v>1</v>
      </c>
      <c r="H42" s="37"/>
      <c r="I42" s="37"/>
      <c r="J42" s="37">
        <v>1</v>
      </c>
      <c r="K42" s="37"/>
      <c r="L42" s="37"/>
      <c r="M42" s="37"/>
      <c r="N42" s="37"/>
      <c r="O42" s="37"/>
      <c r="P42" s="37">
        <v>1</v>
      </c>
      <c r="Q42" s="53"/>
      <c r="R42" s="37"/>
      <c r="S42" s="37"/>
      <c r="T42" s="53"/>
      <c r="U42" s="37"/>
      <c r="V42" s="37"/>
      <c r="W42" s="53"/>
      <c r="X42" s="37"/>
      <c r="Y42" s="37"/>
      <c r="Z42" s="53"/>
      <c r="AA42" s="37"/>
      <c r="AB42" s="37"/>
      <c r="AC42" s="53"/>
      <c r="AD42" s="37"/>
      <c r="AE42" s="37"/>
      <c r="AF42" s="53"/>
      <c r="AG42" s="37"/>
      <c r="AH42" s="37">
        <v>1</v>
      </c>
      <c r="AI42" s="53"/>
      <c r="AJ42" s="37"/>
      <c r="AK42" s="37"/>
      <c r="AL42" s="53"/>
      <c r="AM42" s="37"/>
      <c r="AN42" s="105">
        <f t="shared" si="6"/>
        <v>6</v>
      </c>
      <c r="AO42" s="105">
        <f t="shared" si="4"/>
        <v>0</v>
      </c>
      <c r="AP42" s="105">
        <f t="shared" si="1"/>
        <v>0</v>
      </c>
      <c r="AQ42" s="105">
        <v>15</v>
      </c>
      <c r="AR42" s="189">
        <v>6</v>
      </c>
      <c r="AS42" s="190"/>
      <c r="AU42" s="285">
        <f t="shared" si="2"/>
        <v>6</v>
      </c>
    </row>
    <row r="43" spans="1:47" s="1" customFormat="1" x14ac:dyDescent="0.25">
      <c r="A43" s="338"/>
      <c r="B43" s="116" t="s">
        <v>3</v>
      </c>
      <c r="C43" s="54" t="s">
        <v>162</v>
      </c>
      <c r="D43" s="55"/>
      <c r="E43" s="138"/>
      <c r="F43" s="56"/>
      <c r="G43" s="39"/>
      <c r="H43" s="39"/>
      <c r="I43" s="39"/>
      <c r="J43" s="39"/>
      <c r="K43" s="39"/>
      <c r="L43" s="39"/>
      <c r="M43" s="39"/>
      <c r="N43" s="39"/>
      <c r="O43" s="39"/>
      <c r="P43" s="39">
        <v>1</v>
      </c>
      <c r="Q43" s="58"/>
      <c r="R43" s="39"/>
      <c r="S43" s="39"/>
      <c r="T43" s="58"/>
      <c r="U43" s="39"/>
      <c r="V43" s="39"/>
      <c r="W43" s="58"/>
      <c r="X43" s="39"/>
      <c r="Y43" s="39"/>
      <c r="Z43" s="58"/>
      <c r="AA43" s="39"/>
      <c r="AB43" s="39"/>
      <c r="AC43" s="58"/>
      <c r="AD43" s="39"/>
      <c r="AE43" s="39"/>
      <c r="AF43" s="58"/>
      <c r="AG43" s="39"/>
      <c r="AH43" s="39"/>
      <c r="AI43" s="58"/>
      <c r="AJ43" s="39"/>
      <c r="AK43" s="39"/>
      <c r="AL43" s="58"/>
      <c r="AM43" s="39"/>
      <c r="AN43" s="115">
        <f t="shared" ref="AN43:AN44" si="7">AK43+AH43+AE43+AB43+Y43+V43+S43+P43+M43+J43+D43+G43</f>
        <v>1</v>
      </c>
      <c r="AO43" s="115">
        <f t="shared" ref="AO43:AO44" si="8">AL43+AI43+AF43+AC43+Z43+W43+T43+Q43+N43+K43+E43+H43</f>
        <v>0</v>
      </c>
      <c r="AP43" s="115">
        <f t="shared" ref="AP43:AP44" si="9">AM43+AJ43+AG43+AD43+AA43+X43+U43+R43+O43+L43+F43+I43</f>
        <v>0</v>
      </c>
      <c r="AQ43" s="115">
        <v>10</v>
      </c>
      <c r="AR43" s="171">
        <v>1</v>
      </c>
      <c r="AS43" s="205"/>
      <c r="AU43" s="285">
        <f t="shared" si="2"/>
        <v>1</v>
      </c>
    </row>
    <row r="44" spans="1:47" s="1" customFormat="1" ht="15.75" thickBot="1" x14ac:dyDescent="0.3">
      <c r="A44" s="339"/>
      <c r="B44" s="139" t="s">
        <v>4</v>
      </c>
      <c r="C44" s="59" t="s">
        <v>163</v>
      </c>
      <c r="D44" s="60"/>
      <c r="E44" s="119"/>
      <c r="F44" s="61"/>
      <c r="G44" s="41"/>
      <c r="H44" s="41"/>
      <c r="I44" s="41"/>
      <c r="J44" s="41"/>
      <c r="K44" s="41"/>
      <c r="L44" s="41"/>
      <c r="M44" s="41"/>
      <c r="N44" s="41"/>
      <c r="O44" s="41"/>
      <c r="P44" s="41">
        <v>1</v>
      </c>
      <c r="Q44" s="62"/>
      <c r="R44" s="41"/>
      <c r="S44" s="41"/>
      <c r="T44" s="62"/>
      <c r="U44" s="41"/>
      <c r="V44" s="41"/>
      <c r="W44" s="62"/>
      <c r="X44" s="41"/>
      <c r="Y44" s="41"/>
      <c r="Z44" s="62"/>
      <c r="AA44" s="41"/>
      <c r="AB44" s="41"/>
      <c r="AC44" s="62"/>
      <c r="AD44" s="41"/>
      <c r="AE44" s="41"/>
      <c r="AF44" s="62"/>
      <c r="AG44" s="41"/>
      <c r="AH44" s="41"/>
      <c r="AI44" s="62"/>
      <c r="AJ44" s="41"/>
      <c r="AK44" s="41"/>
      <c r="AL44" s="62"/>
      <c r="AM44" s="41"/>
      <c r="AN44" s="115">
        <f t="shared" si="7"/>
        <v>1</v>
      </c>
      <c r="AO44" s="115">
        <f t="shared" si="8"/>
        <v>0</v>
      </c>
      <c r="AP44" s="115">
        <f t="shared" si="9"/>
        <v>0</v>
      </c>
      <c r="AQ44" s="115">
        <v>10</v>
      </c>
      <c r="AR44" s="171">
        <v>1</v>
      </c>
      <c r="AS44" s="205"/>
      <c r="AU44" s="285">
        <f t="shared" si="2"/>
        <v>1</v>
      </c>
    </row>
    <row r="45" spans="1:47" s="1" customFormat="1" ht="15.75" thickBot="1" x14ac:dyDescent="0.3">
      <c r="A45" s="140" t="s">
        <v>152</v>
      </c>
      <c r="B45" s="141" t="s">
        <v>116</v>
      </c>
      <c r="C45" s="142" t="s">
        <v>117</v>
      </c>
      <c r="D45" s="44"/>
      <c r="E45" s="143"/>
      <c r="F45" s="43"/>
      <c r="G45" s="44"/>
      <c r="H45" s="44"/>
      <c r="I45" s="44"/>
      <c r="J45" s="44"/>
      <c r="K45" s="144"/>
      <c r="L45" s="44"/>
      <c r="M45" s="44">
        <v>1</v>
      </c>
      <c r="N45" s="44"/>
      <c r="O45" s="44"/>
      <c r="P45" s="44"/>
      <c r="Q45" s="45"/>
      <c r="R45" s="44"/>
      <c r="S45" s="44"/>
      <c r="T45" s="45"/>
      <c r="U45" s="44"/>
      <c r="V45" s="44"/>
      <c r="W45" s="45"/>
      <c r="X45" s="44"/>
      <c r="Y45" s="44"/>
      <c r="Z45" s="45"/>
      <c r="AA45" s="44"/>
      <c r="AB45" s="44"/>
      <c r="AC45" s="45"/>
      <c r="AD45" s="44"/>
      <c r="AE45" s="44"/>
      <c r="AF45" s="45"/>
      <c r="AG45" s="44"/>
      <c r="AH45" s="44"/>
      <c r="AI45" s="45"/>
      <c r="AJ45" s="44"/>
      <c r="AK45" s="44"/>
      <c r="AL45" s="45"/>
      <c r="AM45" s="44"/>
      <c r="AN45" s="112">
        <f t="shared" si="0"/>
        <v>1</v>
      </c>
      <c r="AO45" s="112">
        <f t="shared" si="0"/>
        <v>0</v>
      </c>
      <c r="AP45" s="112">
        <f t="shared" si="1"/>
        <v>0</v>
      </c>
      <c r="AQ45" s="112">
        <v>10</v>
      </c>
      <c r="AR45" s="193">
        <v>1</v>
      </c>
      <c r="AS45" s="194"/>
      <c r="AU45" s="285">
        <f t="shared" si="2"/>
        <v>1</v>
      </c>
    </row>
    <row r="46" spans="1:47" s="1" customFormat="1" ht="26.25" thickBot="1" x14ac:dyDescent="0.3">
      <c r="A46" s="145" t="s">
        <v>153</v>
      </c>
      <c r="B46" s="77" t="s">
        <v>221</v>
      </c>
      <c r="C46" s="63" t="s">
        <v>66</v>
      </c>
      <c r="D46" s="47">
        <v>2</v>
      </c>
      <c r="E46" s="102"/>
      <c r="F46" s="4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9"/>
      <c r="R46" s="34"/>
      <c r="S46" s="34"/>
      <c r="T46" s="49"/>
      <c r="U46" s="34"/>
      <c r="V46" s="34"/>
      <c r="W46" s="49"/>
      <c r="X46" s="34"/>
      <c r="Y46" s="34"/>
      <c r="Z46" s="49"/>
      <c r="AA46" s="34"/>
      <c r="AB46" s="34"/>
      <c r="AC46" s="49"/>
      <c r="AD46" s="34"/>
      <c r="AE46" s="34"/>
      <c r="AF46" s="49"/>
      <c r="AG46" s="34"/>
      <c r="AH46" s="34"/>
      <c r="AI46" s="49"/>
      <c r="AJ46" s="34"/>
      <c r="AK46" s="34"/>
      <c r="AL46" s="49"/>
      <c r="AM46" s="34"/>
      <c r="AN46" s="103">
        <f t="shared" ref="AN46" si="10">AK46+AH46+AE46+AB46+Y46+V46+S46+P46+M46+J46+D46+G46</f>
        <v>2</v>
      </c>
      <c r="AO46" s="103">
        <f t="shared" ref="AO46" si="11">AL46+AI46+AF46+AC46+Z46+W46+T46+Q46+N46+K46+E46+H46</f>
        <v>0</v>
      </c>
      <c r="AP46" s="103">
        <f t="shared" ref="AP46" si="12">AM46+AJ46+AG46+AD46+AA46+X46+U46+R46+O46+L46+F46+I46</f>
        <v>0</v>
      </c>
      <c r="AQ46" s="103">
        <v>20</v>
      </c>
      <c r="AR46" s="202">
        <v>2</v>
      </c>
      <c r="AS46" s="203"/>
      <c r="AU46" s="285">
        <f t="shared" si="2"/>
        <v>2</v>
      </c>
    </row>
    <row r="47" spans="1:47" s="5" customFormat="1" ht="15.75" thickBot="1" x14ac:dyDescent="0.3">
      <c r="A47" s="310" t="s">
        <v>132</v>
      </c>
      <c r="B47" s="311"/>
      <c r="C47" s="312"/>
      <c r="D47" s="223">
        <f t="shared" ref="D47:AO47" si="13">SUM(D8:D46)</f>
        <v>52</v>
      </c>
      <c r="E47" s="223">
        <f t="shared" si="13"/>
        <v>0</v>
      </c>
      <c r="F47" s="223">
        <f t="shared" si="13"/>
        <v>0</v>
      </c>
      <c r="G47" s="223">
        <f t="shared" si="13"/>
        <v>9</v>
      </c>
      <c r="H47" s="223">
        <f t="shared" si="13"/>
        <v>0</v>
      </c>
      <c r="I47" s="223">
        <f t="shared" si="13"/>
        <v>0</v>
      </c>
      <c r="J47" s="223">
        <f t="shared" si="13"/>
        <v>12</v>
      </c>
      <c r="K47" s="223">
        <f t="shared" si="13"/>
        <v>0</v>
      </c>
      <c r="L47" s="223">
        <f t="shared" si="13"/>
        <v>0</v>
      </c>
      <c r="M47" s="223">
        <f t="shared" si="13"/>
        <v>9</v>
      </c>
      <c r="N47" s="223">
        <f t="shared" si="13"/>
        <v>0</v>
      </c>
      <c r="O47" s="223">
        <f t="shared" si="13"/>
        <v>0</v>
      </c>
      <c r="P47" s="224">
        <f t="shared" si="13"/>
        <v>19</v>
      </c>
      <c r="Q47" s="223">
        <f t="shared" si="13"/>
        <v>0</v>
      </c>
      <c r="R47" s="223">
        <f t="shared" si="13"/>
        <v>0</v>
      </c>
      <c r="S47" s="223">
        <f t="shared" si="13"/>
        <v>4</v>
      </c>
      <c r="T47" s="223">
        <f t="shared" si="13"/>
        <v>0</v>
      </c>
      <c r="U47" s="223">
        <f t="shared" si="13"/>
        <v>0</v>
      </c>
      <c r="V47" s="223">
        <f t="shared" si="13"/>
        <v>27</v>
      </c>
      <c r="W47" s="223">
        <f t="shared" si="13"/>
        <v>2</v>
      </c>
      <c r="X47" s="223">
        <f t="shared" si="13"/>
        <v>0</v>
      </c>
      <c r="Y47" s="223">
        <f t="shared" si="13"/>
        <v>8</v>
      </c>
      <c r="Z47" s="223">
        <f t="shared" si="13"/>
        <v>0</v>
      </c>
      <c r="AA47" s="223">
        <f t="shared" si="13"/>
        <v>0</v>
      </c>
      <c r="AB47" s="223">
        <f t="shared" si="13"/>
        <v>4</v>
      </c>
      <c r="AC47" s="223">
        <f t="shared" si="13"/>
        <v>0</v>
      </c>
      <c r="AD47" s="223">
        <f t="shared" si="13"/>
        <v>0</v>
      </c>
      <c r="AE47" s="223">
        <f t="shared" si="13"/>
        <v>3</v>
      </c>
      <c r="AF47" s="223">
        <f t="shared" si="13"/>
        <v>0</v>
      </c>
      <c r="AG47" s="223">
        <f t="shared" si="13"/>
        <v>0</v>
      </c>
      <c r="AH47" s="223">
        <f t="shared" si="13"/>
        <v>11</v>
      </c>
      <c r="AI47" s="223">
        <f t="shared" si="13"/>
        <v>1</v>
      </c>
      <c r="AJ47" s="223">
        <f t="shared" si="13"/>
        <v>0</v>
      </c>
      <c r="AK47" s="223">
        <f t="shared" si="13"/>
        <v>8</v>
      </c>
      <c r="AL47" s="223">
        <f t="shared" si="13"/>
        <v>0</v>
      </c>
      <c r="AM47" s="223">
        <f t="shared" si="13"/>
        <v>0</v>
      </c>
      <c r="AN47" s="223">
        <f t="shared" si="13"/>
        <v>167</v>
      </c>
      <c r="AO47" s="223">
        <f t="shared" si="13"/>
        <v>3</v>
      </c>
      <c r="AP47" s="224"/>
      <c r="AQ47" s="225"/>
      <c r="AR47" s="225">
        <f>SUM(AR8:AR46)</f>
        <v>168</v>
      </c>
      <c r="AS47" s="226">
        <f>SUM(AS8:AS46)</f>
        <v>3</v>
      </c>
      <c r="AT47" s="226">
        <f>SUM(AT8:AT46)</f>
        <v>163</v>
      </c>
      <c r="AU47" s="285">
        <f t="shared" si="2"/>
        <v>5</v>
      </c>
    </row>
    <row r="48" spans="1:47" s="1" customFormat="1" ht="26.25" thickBot="1" x14ac:dyDescent="0.3">
      <c r="A48" s="71" t="s">
        <v>140</v>
      </c>
      <c r="B48" s="74" t="s">
        <v>40</v>
      </c>
      <c r="C48" s="63" t="s">
        <v>60</v>
      </c>
      <c r="D48" s="34"/>
      <c r="E48" s="49"/>
      <c r="F48" s="48"/>
      <c r="G48" s="34"/>
      <c r="H48" s="35"/>
      <c r="I48" s="34"/>
      <c r="J48" s="34">
        <v>2</v>
      </c>
      <c r="K48" s="36"/>
      <c r="L48" s="34"/>
      <c r="M48" s="34"/>
      <c r="N48" s="34"/>
      <c r="O48" s="34"/>
      <c r="P48" s="34"/>
      <c r="Q48" s="49"/>
      <c r="R48" s="34"/>
      <c r="S48" s="34"/>
      <c r="T48" s="49"/>
      <c r="U48" s="34"/>
      <c r="V48" s="34"/>
      <c r="W48" s="49"/>
      <c r="X48" s="34"/>
      <c r="Y48" s="34"/>
      <c r="Z48" s="49"/>
      <c r="AA48" s="34"/>
      <c r="AB48" s="34"/>
      <c r="AC48" s="49"/>
      <c r="AD48" s="34"/>
      <c r="AE48" s="34"/>
      <c r="AF48" s="49"/>
      <c r="AG48" s="34"/>
      <c r="AH48" s="34"/>
      <c r="AI48" s="49"/>
      <c r="AJ48" s="34"/>
      <c r="AK48" s="34"/>
      <c r="AL48" s="49"/>
      <c r="AM48" s="34"/>
      <c r="AN48" s="103">
        <f t="shared" ref="AN48:AN50" si="14">AK48+AH48+AE48+AB48+Y48+V48+S48+P48+M48+J48+D48+G48</f>
        <v>2</v>
      </c>
      <c r="AO48" s="103">
        <f t="shared" ref="AO48:AO59" si="15">AL48+AI48+AF48+AC48+Z48+W48+T48+Q48+N48+K48+E48+H48</f>
        <v>0</v>
      </c>
      <c r="AP48" s="103">
        <f t="shared" ref="AP48:AP56" si="16">AM48+AJ48+AG48+AD48+AA48+X48+U48+R48+O48+L48+F48+I48</f>
        <v>0</v>
      </c>
      <c r="AQ48" s="227">
        <v>10</v>
      </c>
      <c r="AR48" s="202">
        <v>2</v>
      </c>
      <c r="AS48" s="203"/>
      <c r="AU48" s="285">
        <f t="shared" si="2"/>
        <v>2</v>
      </c>
    </row>
    <row r="49" spans="1:47" s="1" customFormat="1" ht="27" thickBot="1" x14ac:dyDescent="0.3">
      <c r="A49" s="71" t="s">
        <v>141</v>
      </c>
      <c r="B49" s="77" t="s">
        <v>229</v>
      </c>
      <c r="C49" s="147" t="s">
        <v>106</v>
      </c>
      <c r="D49" s="47">
        <v>6</v>
      </c>
      <c r="E49" s="47"/>
      <c r="F49" s="48"/>
      <c r="G49" s="34"/>
      <c r="H49" s="34"/>
      <c r="I49" s="34"/>
      <c r="J49" s="34"/>
      <c r="K49" s="36"/>
      <c r="L49" s="34"/>
      <c r="M49" s="289">
        <v>5</v>
      </c>
      <c r="N49" s="34"/>
      <c r="O49" s="34"/>
      <c r="P49" s="34"/>
      <c r="Q49" s="49"/>
      <c r="R49" s="34"/>
      <c r="S49" s="34"/>
      <c r="T49" s="49"/>
      <c r="U49" s="34"/>
      <c r="V49" s="34">
        <v>7</v>
      </c>
      <c r="W49" s="148"/>
      <c r="X49" s="34"/>
      <c r="Y49" s="34"/>
      <c r="Z49" s="49"/>
      <c r="AA49" s="34"/>
      <c r="AB49" s="34"/>
      <c r="AC49" s="49"/>
      <c r="AD49" s="34"/>
      <c r="AE49" s="34">
        <v>7</v>
      </c>
      <c r="AF49" s="49"/>
      <c r="AG49" s="34"/>
      <c r="AH49" s="34"/>
      <c r="AI49" s="49"/>
      <c r="AJ49" s="34"/>
      <c r="AK49" s="34">
        <v>9</v>
      </c>
      <c r="AL49" s="49"/>
      <c r="AM49" s="34"/>
      <c r="AN49" s="103">
        <f t="shared" si="14"/>
        <v>34</v>
      </c>
      <c r="AO49" s="103">
        <f t="shared" si="15"/>
        <v>0</v>
      </c>
      <c r="AP49" s="103">
        <f t="shared" si="16"/>
        <v>0</v>
      </c>
      <c r="AQ49" s="227">
        <v>50</v>
      </c>
      <c r="AR49" s="202">
        <v>34</v>
      </c>
      <c r="AS49" s="203"/>
      <c r="AT49" s="1">
        <v>5</v>
      </c>
      <c r="AU49" s="285">
        <f t="shared" si="2"/>
        <v>29</v>
      </c>
    </row>
    <row r="50" spans="1:47" s="1" customFormat="1" ht="26.25" thickBot="1" x14ac:dyDescent="0.3">
      <c r="A50" s="197" t="s">
        <v>142</v>
      </c>
      <c r="B50" s="214" t="s">
        <v>223</v>
      </c>
      <c r="C50" s="215" t="s">
        <v>54</v>
      </c>
      <c r="D50" s="216">
        <v>2</v>
      </c>
      <c r="E50" s="229"/>
      <c r="F50" s="217"/>
      <c r="G50" s="218"/>
      <c r="H50" s="218"/>
      <c r="I50" s="218"/>
      <c r="J50" s="218"/>
      <c r="K50" s="219"/>
      <c r="L50" s="218"/>
      <c r="M50" s="218"/>
      <c r="N50" s="218"/>
      <c r="O50" s="218"/>
      <c r="P50" s="218"/>
      <c r="Q50" s="220"/>
      <c r="R50" s="218"/>
      <c r="S50" s="218"/>
      <c r="T50" s="220"/>
      <c r="U50" s="218"/>
      <c r="V50" s="218"/>
      <c r="W50" s="220"/>
      <c r="X50" s="218"/>
      <c r="Y50" s="218"/>
      <c r="Z50" s="220"/>
      <c r="AA50" s="218"/>
      <c r="AB50" s="218"/>
      <c r="AC50" s="220"/>
      <c r="AD50" s="218"/>
      <c r="AE50" s="218"/>
      <c r="AF50" s="220"/>
      <c r="AG50" s="218"/>
      <c r="AH50" s="218"/>
      <c r="AI50" s="220"/>
      <c r="AJ50" s="218"/>
      <c r="AK50" s="218"/>
      <c r="AL50" s="220"/>
      <c r="AM50" s="218"/>
      <c r="AN50" s="146">
        <f t="shared" si="14"/>
        <v>2</v>
      </c>
      <c r="AO50" s="146">
        <f t="shared" si="15"/>
        <v>0</v>
      </c>
      <c r="AP50" s="146">
        <f t="shared" si="16"/>
        <v>0</v>
      </c>
      <c r="AQ50" s="230">
        <v>10</v>
      </c>
      <c r="AR50" s="231">
        <v>2</v>
      </c>
      <c r="AS50" s="232"/>
      <c r="AT50" s="1">
        <v>2</v>
      </c>
      <c r="AU50" s="285">
        <f t="shared" si="2"/>
        <v>0</v>
      </c>
    </row>
    <row r="51" spans="1:47" s="1" customFormat="1" x14ac:dyDescent="0.25">
      <c r="A51" s="318" t="s">
        <v>146</v>
      </c>
      <c r="B51" s="67" t="s">
        <v>225</v>
      </c>
      <c r="C51" s="149" t="s">
        <v>107</v>
      </c>
      <c r="D51" s="51">
        <v>8</v>
      </c>
      <c r="E51" s="51"/>
      <c r="F51" s="52"/>
      <c r="G51" s="37"/>
      <c r="H51" s="37"/>
      <c r="I51" s="37"/>
      <c r="J51" s="37"/>
      <c r="K51" s="38"/>
      <c r="L51" s="37"/>
      <c r="M51" s="37"/>
      <c r="N51" s="37"/>
      <c r="O51" s="37"/>
      <c r="P51" s="37">
        <v>3</v>
      </c>
      <c r="Q51" s="53"/>
      <c r="R51" s="37"/>
      <c r="S51" s="37"/>
      <c r="T51" s="53"/>
      <c r="U51" s="37"/>
      <c r="V51" s="37"/>
      <c r="W51" s="53"/>
      <c r="X51" s="37"/>
      <c r="Y51" s="37">
        <v>5</v>
      </c>
      <c r="Z51" s="53"/>
      <c r="AA51" s="37"/>
      <c r="AB51" s="37">
        <v>4</v>
      </c>
      <c r="AC51" s="53"/>
      <c r="AD51" s="37"/>
      <c r="AE51" s="37"/>
      <c r="AF51" s="53"/>
      <c r="AG51" s="37"/>
      <c r="AH51" s="37"/>
      <c r="AI51" s="53"/>
      <c r="AJ51" s="37"/>
      <c r="AK51" s="37"/>
      <c r="AL51" s="53"/>
      <c r="AM51" s="37"/>
      <c r="AN51" s="105">
        <f t="shared" ref="AN51:AN56" si="17">AK51+AH51+AE51+AB51+Y51+V51+S51+P51+M51+J51+D51+G51</f>
        <v>20</v>
      </c>
      <c r="AO51" s="105">
        <f t="shared" si="15"/>
        <v>0</v>
      </c>
      <c r="AP51" s="105">
        <f t="shared" si="16"/>
        <v>0</v>
      </c>
      <c r="AQ51" s="228">
        <v>20</v>
      </c>
      <c r="AR51" s="189">
        <v>20</v>
      </c>
      <c r="AS51" s="190"/>
      <c r="AT51" s="1">
        <v>7</v>
      </c>
      <c r="AU51" s="285">
        <f t="shared" si="2"/>
        <v>13</v>
      </c>
    </row>
    <row r="52" spans="1:47" s="1" customFormat="1" x14ac:dyDescent="0.25">
      <c r="A52" s="316"/>
      <c r="B52" s="75" t="s">
        <v>230</v>
      </c>
      <c r="C52" s="54" t="s">
        <v>55</v>
      </c>
      <c r="D52" s="55">
        <v>5</v>
      </c>
      <c r="E52" s="55"/>
      <c r="F52" s="56"/>
      <c r="G52" s="39"/>
      <c r="H52" s="39"/>
      <c r="I52" s="39"/>
      <c r="J52" s="39"/>
      <c r="K52" s="40"/>
      <c r="L52" s="39"/>
      <c r="M52" s="286">
        <v>5</v>
      </c>
      <c r="N52" s="39"/>
      <c r="O52" s="39"/>
      <c r="P52" s="39">
        <v>5</v>
      </c>
      <c r="Q52" s="58"/>
      <c r="R52" s="39"/>
      <c r="S52" s="39"/>
      <c r="T52" s="58"/>
      <c r="U52" s="39"/>
      <c r="V52" s="39"/>
      <c r="W52" s="58"/>
      <c r="X52" s="39"/>
      <c r="Y52" s="39"/>
      <c r="Z52" s="58"/>
      <c r="AA52" s="39"/>
      <c r="AB52" s="39"/>
      <c r="AC52" s="58"/>
      <c r="AD52" s="39"/>
      <c r="AE52" s="39"/>
      <c r="AF52" s="58"/>
      <c r="AG52" s="39"/>
      <c r="AH52" s="39"/>
      <c r="AI52" s="58"/>
      <c r="AJ52" s="39"/>
      <c r="AK52" s="39"/>
      <c r="AL52" s="58"/>
      <c r="AM52" s="39"/>
      <c r="AN52" s="115">
        <f t="shared" si="17"/>
        <v>15</v>
      </c>
      <c r="AO52" s="115">
        <f t="shared" si="15"/>
        <v>0</v>
      </c>
      <c r="AP52" s="115">
        <f t="shared" si="16"/>
        <v>0</v>
      </c>
      <c r="AQ52" s="195">
        <v>30</v>
      </c>
      <c r="AR52" s="171">
        <v>15</v>
      </c>
      <c r="AS52" s="205"/>
      <c r="AT52" s="1">
        <v>13</v>
      </c>
      <c r="AU52" s="285">
        <f t="shared" si="2"/>
        <v>2</v>
      </c>
    </row>
    <row r="53" spans="1:47" s="1" customFormat="1" ht="15.75" thickBot="1" x14ac:dyDescent="0.3">
      <c r="A53" s="317"/>
      <c r="B53" s="69" t="s">
        <v>7</v>
      </c>
      <c r="C53" s="59" t="s">
        <v>56</v>
      </c>
      <c r="D53" s="60">
        <v>3</v>
      </c>
      <c r="E53" s="60"/>
      <c r="F53" s="61"/>
      <c r="G53" s="41">
        <v>4</v>
      </c>
      <c r="H53" s="127"/>
      <c r="I53" s="41"/>
      <c r="J53" s="41">
        <v>2</v>
      </c>
      <c r="K53" s="42"/>
      <c r="L53" s="41"/>
      <c r="M53" s="41"/>
      <c r="N53" s="41"/>
      <c r="O53" s="41"/>
      <c r="P53" s="287">
        <v>4</v>
      </c>
      <c r="Q53" s="62"/>
      <c r="R53" s="41"/>
      <c r="S53" s="41"/>
      <c r="T53" s="62"/>
      <c r="U53" s="41"/>
      <c r="V53" s="41"/>
      <c r="W53" s="62"/>
      <c r="X53" s="41"/>
      <c r="Y53" s="41"/>
      <c r="Z53" s="62"/>
      <c r="AA53" s="41"/>
      <c r="AB53" s="41"/>
      <c r="AC53" s="62"/>
      <c r="AD53" s="41"/>
      <c r="AE53" s="41"/>
      <c r="AF53" s="62"/>
      <c r="AG53" s="41"/>
      <c r="AH53" s="41"/>
      <c r="AI53" s="62"/>
      <c r="AJ53" s="41"/>
      <c r="AK53" s="41"/>
      <c r="AL53" s="62"/>
      <c r="AM53" s="41"/>
      <c r="AN53" s="110">
        <f t="shared" si="17"/>
        <v>13</v>
      </c>
      <c r="AO53" s="110">
        <f t="shared" si="15"/>
        <v>0</v>
      </c>
      <c r="AP53" s="110">
        <f t="shared" si="16"/>
        <v>0</v>
      </c>
      <c r="AQ53" s="207">
        <v>15</v>
      </c>
      <c r="AR53" s="193">
        <v>13</v>
      </c>
      <c r="AS53" s="194"/>
      <c r="AU53" s="285">
        <f t="shared" si="2"/>
        <v>13</v>
      </c>
    </row>
    <row r="54" spans="1:47" s="1" customFormat="1" ht="15.75" thickBot="1" x14ac:dyDescent="0.3">
      <c r="A54" s="28" t="s">
        <v>147</v>
      </c>
      <c r="B54" s="30" t="s">
        <v>32</v>
      </c>
      <c r="C54" s="29" t="s">
        <v>58</v>
      </c>
      <c r="D54" s="13"/>
      <c r="E54" s="13"/>
      <c r="F54" s="15"/>
      <c r="G54" s="16"/>
      <c r="H54" s="16"/>
      <c r="I54" s="16"/>
      <c r="J54" s="34"/>
      <c r="K54" s="20"/>
      <c r="L54" s="16"/>
      <c r="M54" s="16"/>
      <c r="N54" s="16"/>
      <c r="O54" s="16"/>
      <c r="P54" s="16"/>
      <c r="Q54" s="17"/>
      <c r="R54" s="16"/>
      <c r="S54" s="16"/>
      <c r="T54" s="17"/>
      <c r="U54" s="16"/>
      <c r="V54" s="16"/>
      <c r="W54" s="17"/>
      <c r="X54" s="16"/>
      <c r="Y54" s="34"/>
      <c r="Z54" s="17"/>
      <c r="AA54" s="16"/>
      <c r="AB54" s="34"/>
      <c r="AC54" s="17"/>
      <c r="AD54" s="16"/>
      <c r="AE54" s="34">
        <v>5</v>
      </c>
      <c r="AF54" s="17"/>
      <c r="AG54" s="16"/>
      <c r="AH54" s="16"/>
      <c r="AI54" s="17"/>
      <c r="AJ54" s="16"/>
      <c r="AK54" s="289">
        <v>6</v>
      </c>
      <c r="AL54" s="17"/>
      <c r="AM54" s="16"/>
      <c r="AN54" s="18">
        <f t="shared" si="17"/>
        <v>11</v>
      </c>
      <c r="AO54" s="18">
        <f t="shared" si="15"/>
        <v>0</v>
      </c>
      <c r="AP54" s="18">
        <f t="shared" si="16"/>
        <v>0</v>
      </c>
      <c r="AQ54" s="227">
        <v>30</v>
      </c>
      <c r="AR54" s="202">
        <v>11</v>
      </c>
      <c r="AS54" s="203"/>
      <c r="AT54" s="283">
        <v>3</v>
      </c>
      <c r="AU54" s="285">
        <f t="shared" si="2"/>
        <v>8</v>
      </c>
    </row>
    <row r="55" spans="1:47" s="1" customFormat="1" ht="26.25" thickBot="1" x14ac:dyDescent="0.3">
      <c r="A55" s="28" t="s">
        <v>154</v>
      </c>
      <c r="B55" s="30" t="s">
        <v>115</v>
      </c>
      <c r="C55" s="29" t="s">
        <v>114</v>
      </c>
      <c r="D55" s="13"/>
      <c r="E55" s="13"/>
      <c r="F55" s="15"/>
      <c r="G55" s="16"/>
      <c r="H55" s="16"/>
      <c r="I55" s="16"/>
      <c r="J55" s="34"/>
      <c r="K55" s="20"/>
      <c r="L55" s="16"/>
      <c r="M55" s="16"/>
      <c r="N55" s="16"/>
      <c r="O55" s="16"/>
      <c r="P55" s="16"/>
      <c r="Q55" s="17"/>
      <c r="R55" s="16"/>
      <c r="S55" s="16"/>
      <c r="T55" s="17"/>
      <c r="U55" s="16"/>
      <c r="V55" s="16"/>
      <c r="W55" s="17"/>
      <c r="X55" s="16"/>
      <c r="Y55" s="34"/>
      <c r="Z55" s="17"/>
      <c r="AA55" s="16"/>
      <c r="AB55" s="34"/>
      <c r="AC55" s="17"/>
      <c r="AD55" s="16"/>
      <c r="AE55" s="34">
        <v>5</v>
      </c>
      <c r="AF55" s="17"/>
      <c r="AG55" s="16"/>
      <c r="AH55" s="16"/>
      <c r="AI55" s="17"/>
      <c r="AJ55" s="16"/>
      <c r="AK55" s="16"/>
      <c r="AL55" s="17"/>
      <c r="AM55" s="16"/>
      <c r="AN55" s="18">
        <f t="shared" si="17"/>
        <v>5</v>
      </c>
      <c r="AO55" s="18">
        <f t="shared" si="15"/>
        <v>0</v>
      </c>
      <c r="AP55" s="18">
        <f t="shared" si="16"/>
        <v>0</v>
      </c>
      <c r="AQ55" s="227">
        <v>30</v>
      </c>
      <c r="AR55" s="202">
        <v>5</v>
      </c>
      <c r="AS55" s="203"/>
      <c r="AT55" s="283">
        <v>5</v>
      </c>
      <c r="AU55" s="285">
        <f t="shared" si="2"/>
        <v>0</v>
      </c>
    </row>
    <row r="56" spans="1:47" s="1" customFormat="1" ht="28.5" customHeight="1" thickBot="1" x14ac:dyDescent="0.3">
      <c r="A56" s="28" t="s">
        <v>148</v>
      </c>
      <c r="B56" s="30" t="s">
        <v>37</v>
      </c>
      <c r="C56" s="29" t="s">
        <v>59</v>
      </c>
      <c r="D56" s="13"/>
      <c r="E56" s="13"/>
      <c r="F56" s="15"/>
      <c r="G56" s="16"/>
      <c r="H56" s="19"/>
      <c r="I56" s="16"/>
      <c r="J56" s="34"/>
      <c r="K56" s="20"/>
      <c r="L56" s="16"/>
      <c r="M56" s="16">
        <v>1</v>
      </c>
      <c r="N56" s="19"/>
      <c r="O56" s="16"/>
      <c r="P56" s="16"/>
      <c r="Q56" s="17"/>
      <c r="R56" s="16"/>
      <c r="S56" s="16"/>
      <c r="T56" s="17"/>
      <c r="U56" s="16"/>
      <c r="V56" s="289">
        <v>4</v>
      </c>
      <c r="W56" s="17"/>
      <c r="X56" s="16"/>
      <c r="Y56" s="34"/>
      <c r="Z56" s="17"/>
      <c r="AA56" s="16"/>
      <c r="AB56" s="34">
        <v>1</v>
      </c>
      <c r="AC56" s="21"/>
      <c r="AD56" s="16"/>
      <c r="AE56" s="34"/>
      <c r="AF56" s="17"/>
      <c r="AG56" s="16"/>
      <c r="AH56" s="16"/>
      <c r="AI56" s="17"/>
      <c r="AJ56" s="16"/>
      <c r="AK56" s="16"/>
      <c r="AL56" s="17"/>
      <c r="AM56" s="16"/>
      <c r="AN56" s="18">
        <f t="shared" si="17"/>
        <v>6</v>
      </c>
      <c r="AO56" s="18">
        <f t="shared" si="15"/>
        <v>0</v>
      </c>
      <c r="AP56" s="18">
        <f t="shared" si="16"/>
        <v>0</v>
      </c>
      <c r="AQ56" s="227">
        <v>10</v>
      </c>
      <c r="AR56" s="202">
        <v>6</v>
      </c>
      <c r="AS56" s="203"/>
      <c r="AT56" s="284">
        <v>21</v>
      </c>
      <c r="AU56" s="285">
        <f t="shared" si="2"/>
        <v>-15</v>
      </c>
    </row>
    <row r="57" spans="1:47" s="1" customFormat="1" ht="15.75" thickBot="1" x14ac:dyDescent="0.3">
      <c r="A57" s="28" t="s">
        <v>155</v>
      </c>
      <c r="B57" s="30" t="s">
        <v>27</v>
      </c>
      <c r="C57" s="29" t="s">
        <v>57</v>
      </c>
      <c r="D57" s="13"/>
      <c r="E57" s="22"/>
      <c r="F57" s="15"/>
      <c r="G57" s="16"/>
      <c r="H57" s="16"/>
      <c r="I57" s="16"/>
      <c r="J57" s="34"/>
      <c r="K57" s="16"/>
      <c r="L57" s="16"/>
      <c r="M57" s="16"/>
      <c r="N57" s="16"/>
      <c r="O57" s="16"/>
      <c r="P57" s="289">
        <v>30</v>
      </c>
      <c r="Q57" s="17"/>
      <c r="R57" s="16"/>
      <c r="S57" s="16"/>
      <c r="T57" s="17"/>
      <c r="U57" s="16"/>
      <c r="V57" s="16"/>
      <c r="W57" s="17"/>
      <c r="X57" s="16"/>
      <c r="Y57" s="34"/>
      <c r="Z57" s="17"/>
      <c r="AA57" s="16"/>
      <c r="AB57" s="34"/>
      <c r="AC57" s="17"/>
      <c r="AD57" s="16"/>
      <c r="AE57" s="34"/>
      <c r="AF57" s="17"/>
      <c r="AG57" s="16"/>
      <c r="AH57" s="16"/>
      <c r="AI57" s="17"/>
      <c r="AJ57" s="16"/>
      <c r="AK57" s="16"/>
      <c r="AL57" s="17"/>
      <c r="AM57" s="16"/>
      <c r="AN57" s="18">
        <f t="shared" ref="AN57:AN59" si="18">AK57+AH57+AE57+AB57+Y57+V57+S57+P57+M57+J57+D57+G57</f>
        <v>30</v>
      </c>
      <c r="AO57" s="18">
        <f t="shared" si="15"/>
        <v>0</v>
      </c>
      <c r="AP57" s="18">
        <f t="shared" ref="AP57:AP59" si="19">AM57+AJ57+AG57+AD57+AA57+X57+U57+R57+O57+L57+F57+I57</f>
        <v>0</v>
      </c>
      <c r="AQ57" s="227">
        <v>60</v>
      </c>
      <c r="AR57" s="202">
        <v>30</v>
      </c>
      <c r="AS57" s="203"/>
      <c r="AU57" s="285">
        <f t="shared" si="2"/>
        <v>30</v>
      </c>
    </row>
    <row r="58" spans="1:47" s="1" customFormat="1" ht="26.25" thickBot="1" x14ac:dyDescent="0.3">
      <c r="A58" s="28" t="s">
        <v>151</v>
      </c>
      <c r="B58" s="233" t="s">
        <v>224</v>
      </c>
      <c r="C58" s="29" t="s">
        <v>53</v>
      </c>
      <c r="D58" s="13">
        <v>2</v>
      </c>
      <c r="E58" s="14"/>
      <c r="F58" s="15"/>
      <c r="G58" s="16"/>
      <c r="H58" s="16"/>
      <c r="I58" s="16"/>
      <c r="J58" s="34"/>
      <c r="K58" s="16"/>
      <c r="L58" s="16"/>
      <c r="M58" s="16">
        <v>1</v>
      </c>
      <c r="N58" s="16"/>
      <c r="O58" s="16"/>
      <c r="P58" s="16"/>
      <c r="Q58" s="17"/>
      <c r="R58" s="16"/>
      <c r="S58" s="16"/>
      <c r="T58" s="17"/>
      <c r="U58" s="16"/>
      <c r="V58" s="16"/>
      <c r="W58" s="17"/>
      <c r="X58" s="16"/>
      <c r="Y58" s="34"/>
      <c r="Z58" s="17"/>
      <c r="AA58" s="16"/>
      <c r="AB58" s="34"/>
      <c r="AC58" s="17"/>
      <c r="AD58" s="16"/>
      <c r="AE58" s="34"/>
      <c r="AF58" s="17"/>
      <c r="AG58" s="16"/>
      <c r="AH58" s="16"/>
      <c r="AI58" s="17"/>
      <c r="AJ58" s="16"/>
      <c r="AK58" s="16"/>
      <c r="AL58" s="17"/>
      <c r="AM58" s="16"/>
      <c r="AN58" s="18">
        <f t="shared" si="18"/>
        <v>3</v>
      </c>
      <c r="AO58" s="18">
        <f t="shared" si="15"/>
        <v>0</v>
      </c>
      <c r="AP58" s="18">
        <f t="shared" si="19"/>
        <v>0</v>
      </c>
      <c r="AQ58" s="227">
        <v>10</v>
      </c>
      <c r="AR58" s="202">
        <v>3</v>
      </c>
      <c r="AS58" s="203"/>
      <c r="AU58" s="285">
        <f t="shared" si="2"/>
        <v>3</v>
      </c>
    </row>
    <row r="59" spans="1:47" s="1" customFormat="1" ht="15.75" thickBot="1" x14ac:dyDescent="0.3">
      <c r="A59" s="28" t="s">
        <v>181</v>
      </c>
      <c r="B59" s="33" t="s">
        <v>179</v>
      </c>
      <c r="C59" s="29" t="s">
        <v>180</v>
      </c>
      <c r="D59" s="13"/>
      <c r="E59" s="14"/>
      <c r="F59" s="15"/>
      <c r="G59" s="16"/>
      <c r="H59" s="16"/>
      <c r="I59" s="16"/>
      <c r="J59" s="34"/>
      <c r="K59" s="16"/>
      <c r="L59" s="16"/>
      <c r="M59" s="16">
        <v>1</v>
      </c>
      <c r="N59" s="16"/>
      <c r="O59" s="16"/>
      <c r="P59" s="16"/>
      <c r="Q59" s="17"/>
      <c r="R59" s="16"/>
      <c r="S59" s="16"/>
      <c r="T59" s="17"/>
      <c r="U59" s="16"/>
      <c r="V59" s="16"/>
      <c r="W59" s="17"/>
      <c r="X59" s="16"/>
      <c r="Y59" s="34"/>
      <c r="Z59" s="17"/>
      <c r="AA59" s="16"/>
      <c r="AB59" s="34"/>
      <c r="AC59" s="17"/>
      <c r="AD59" s="16"/>
      <c r="AE59" s="34"/>
      <c r="AF59" s="17"/>
      <c r="AG59" s="16"/>
      <c r="AH59" s="16"/>
      <c r="AI59" s="17"/>
      <c r="AJ59" s="16"/>
      <c r="AK59" s="16"/>
      <c r="AL59" s="17"/>
      <c r="AM59" s="16"/>
      <c r="AN59" s="18">
        <f t="shared" si="18"/>
        <v>1</v>
      </c>
      <c r="AO59" s="18">
        <f t="shared" si="15"/>
        <v>0</v>
      </c>
      <c r="AP59" s="18">
        <f t="shared" si="19"/>
        <v>0</v>
      </c>
      <c r="AQ59" s="201">
        <v>10</v>
      </c>
      <c r="AR59" s="202">
        <v>1</v>
      </c>
      <c r="AS59" s="203"/>
      <c r="AU59" s="285">
        <f t="shared" si="2"/>
        <v>1</v>
      </c>
    </row>
    <row r="60" spans="1:47" s="5" customFormat="1" ht="16.5" customHeight="1" thickBot="1" x14ac:dyDescent="0.3">
      <c r="A60" s="330" t="s">
        <v>133</v>
      </c>
      <c r="B60" s="331"/>
      <c r="C60" s="332"/>
      <c r="D60" s="237">
        <f>SUM(D48:D58)</f>
        <v>26</v>
      </c>
      <c r="E60" s="237">
        <f t="shared" ref="E60:AJ60" si="20">SUM(E48:E58)</f>
        <v>0</v>
      </c>
      <c r="F60" s="237">
        <f t="shared" si="20"/>
        <v>0</v>
      </c>
      <c r="G60" s="237">
        <f t="shared" si="20"/>
        <v>4</v>
      </c>
      <c r="H60" s="237">
        <f t="shared" si="20"/>
        <v>0</v>
      </c>
      <c r="I60" s="237">
        <f t="shared" si="20"/>
        <v>0</v>
      </c>
      <c r="J60" s="237">
        <f t="shared" si="20"/>
        <v>4</v>
      </c>
      <c r="K60" s="237">
        <f t="shared" si="20"/>
        <v>0</v>
      </c>
      <c r="L60" s="237">
        <f t="shared" si="20"/>
        <v>0</v>
      </c>
      <c r="M60" s="237">
        <f>SUM(M48:M59)</f>
        <v>13</v>
      </c>
      <c r="N60" s="237">
        <f t="shared" si="20"/>
        <v>0</v>
      </c>
      <c r="O60" s="237">
        <f t="shared" si="20"/>
        <v>0</v>
      </c>
      <c r="P60" s="237">
        <f t="shared" si="20"/>
        <v>42</v>
      </c>
      <c r="Q60" s="237">
        <f t="shared" si="20"/>
        <v>0</v>
      </c>
      <c r="R60" s="237">
        <f t="shared" si="20"/>
        <v>0</v>
      </c>
      <c r="S60" s="237">
        <f t="shared" si="20"/>
        <v>0</v>
      </c>
      <c r="T60" s="237">
        <f t="shared" si="20"/>
        <v>0</v>
      </c>
      <c r="U60" s="237">
        <f t="shared" si="20"/>
        <v>0</v>
      </c>
      <c r="V60" s="237">
        <f t="shared" si="20"/>
        <v>11</v>
      </c>
      <c r="W60" s="237">
        <f t="shared" si="20"/>
        <v>0</v>
      </c>
      <c r="X60" s="237">
        <f t="shared" si="20"/>
        <v>0</v>
      </c>
      <c r="Y60" s="237">
        <f t="shared" si="20"/>
        <v>5</v>
      </c>
      <c r="Z60" s="237">
        <f t="shared" si="20"/>
        <v>0</v>
      </c>
      <c r="AA60" s="237">
        <f t="shared" si="20"/>
        <v>0</v>
      </c>
      <c r="AB60" s="237">
        <f t="shared" si="20"/>
        <v>5</v>
      </c>
      <c r="AC60" s="237">
        <f t="shared" si="20"/>
        <v>0</v>
      </c>
      <c r="AD60" s="237">
        <f t="shared" si="20"/>
        <v>0</v>
      </c>
      <c r="AE60" s="237">
        <f t="shared" si="20"/>
        <v>17</v>
      </c>
      <c r="AF60" s="237">
        <f t="shared" si="20"/>
        <v>0</v>
      </c>
      <c r="AG60" s="237">
        <f t="shared" si="20"/>
        <v>0</v>
      </c>
      <c r="AH60" s="237">
        <f t="shared" si="20"/>
        <v>0</v>
      </c>
      <c r="AI60" s="237">
        <f t="shared" si="20"/>
        <v>0</v>
      </c>
      <c r="AJ60" s="237">
        <f t="shared" si="20"/>
        <v>0</v>
      </c>
      <c r="AK60" s="237">
        <f t="shared" ref="AK60:AM60" si="21">SUM(AK48:AK58)</f>
        <v>15</v>
      </c>
      <c r="AL60" s="237">
        <f t="shared" si="21"/>
        <v>0</v>
      </c>
      <c r="AM60" s="237">
        <f t="shared" si="21"/>
        <v>0</v>
      </c>
      <c r="AN60" s="237">
        <f>SUM(AN48:AN59)</f>
        <v>142</v>
      </c>
      <c r="AO60" s="237">
        <f t="shared" ref="AO60:AP60" si="22">SUM(AO48:AO59)</f>
        <v>0</v>
      </c>
      <c r="AP60" s="237">
        <f t="shared" si="22"/>
        <v>0</v>
      </c>
      <c r="AQ60" s="238"/>
      <c r="AR60" s="238">
        <f>SUM(AR48:AR59)</f>
        <v>142</v>
      </c>
      <c r="AS60" s="238">
        <f>SUM(AS48:AS59)</f>
        <v>0</v>
      </c>
      <c r="AU60" s="285">
        <f t="shared" si="2"/>
        <v>142</v>
      </c>
    </row>
    <row r="61" spans="1:47" s="2" customFormat="1" ht="15.75" customHeight="1" thickBot="1" x14ac:dyDescent="0.3">
      <c r="A61" s="307" t="s">
        <v>218</v>
      </c>
      <c r="B61" s="308"/>
      <c r="C61" s="309"/>
      <c r="D61" s="18">
        <f t="shared" ref="D61:AP61" si="23">D47+D60</f>
        <v>78</v>
      </c>
      <c r="E61" s="18">
        <f t="shared" si="23"/>
        <v>0</v>
      </c>
      <c r="F61" s="18">
        <f t="shared" si="23"/>
        <v>0</v>
      </c>
      <c r="G61" s="18">
        <f t="shared" si="23"/>
        <v>13</v>
      </c>
      <c r="H61" s="18">
        <f t="shared" si="23"/>
        <v>0</v>
      </c>
      <c r="I61" s="18">
        <f t="shared" si="23"/>
        <v>0</v>
      </c>
      <c r="J61" s="103">
        <f t="shared" si="23"/>
        <v>16</v>
      </c>
      <c r="K61" s="18">
        <f t="shared" si="23"/>
        <v>0</v>
      </c>
      <c r="L61" s="18">
        <f t="shared" si="23"/>
        <v>0</v>
      </c>
      <c r="M61" s="18">
        <f t="shared" si="23"/>
        <v>22</v>
      </c>
      <c r="N61" s="18">
        <f t="shared" si="23"/>
        <v>0</v>
      </c>
      <c r="O61" s="18">
        <f t="shared" si="23"/>
        <v>0</v>
      </c>
      <c r="P61" s="18">
        <f t="shared" si="23"/>
        <v>61</v>
      </c>
      <c r="Q61" s="18">
        <f t="shared" si="23"/>
        <v>0</v>
      </c>
      <c r="R61" s="18">
        <f t="shared" si="23"/>
        <v>0</v>
      </c>
      <c r="S61" s="18">
        <f t="shared" si="23"/>
        <v>4</v>
      </c>
      <c r="T61" s="18">
        <f t="shared" si="23"/>
        <v>0</v>
      </c>
      <c r="U61" s="18">
        <f t="shared" si="23"/>
        <v>0</v>
      </c>
      <c r="V61" s="18">
        <f t="shared" si="23"/>
        <v>38</v>
      </c>
      <c r="W61" s="18">
        <f t="shared" si="23"/>
        <v>2</v>
      </c>
      <c r="X61" s="18">
        <f t="shared" si="23"/>
        <v>0</v>
      </c>
      <c r="Y61" s="103">
        <f t="shared" si="23"/>
        <v>13</v>
      </c>
      <c r="Z61" s="18">
        <f t="shared" si="23"/>
        <v>0</v>
      </c>
      <c r="AA61" s="18">
        <f t="shared" si="23"/>
        <v>0</v>
      </c>
      <c r="AB61" s="103">
        <f t="shared" si="23"/>
        <v>9</v>
      </c>
      <c r="AC61" s="18">
        <f t="shared" si="23"/>
        <v>0</v>
      </c>
      <c r="AD61" s="18">
        <f t="shared" si="23"/>
        <v>0</v>
      </c>
      <c r="AE61" s="103">
        <f t="shared" si="23"/>
        <v>20</v>
      </c>
      <c r="AF61" s="18">
        <f t="shared" si="23"/>
        <v>0</v>
      </c>
      <c r="AG61" s="18">
        <f t="shared" si="23"/>
        <v>0</v>
      </c>
      <c r="AH61" s="18">
        <f t="shared" si="23"/>
        <v>11</v>
      </c>
      <c r="AI61" s="18">
        <f t="shared" si="23"/>
        <v>1</v>
      </c>
      <c r="AJ61" s="18">
        <f t="shared" si="23"/>
        <v>0</v>
      </c>
      <c r="AK61" s="18">
        <f t="shared" si="23"/>
        <v>23</v>
      </c>
      <c r="AL61" s="18">
        <f t="shared" si="23"/>
        <v>0</v>
      </c>
      <c r="AM61" s="18">
        <f t="shared" si="23"/>
        <v>0</v>
      </c>
      <c r="AN61" s="18">
        <f t="shared" si="23"/>
        <v>309</v>
      </c>
      <c r="AO61" s="18">
        <f t="shared" si="23"/>
        <v>3</v>
      </c>
      <c r="AP61" s="18">
        <f t="shared" si="23"/>
        <v>0</v>
      </c>
      <c r="AQ61" s="239"/>
      <c r="AR61" s="239">
        <f>AR47+AR60</f>
        <v>310</v>
      </c>
      <c r="AS61" s="240">
        <f>AS47+AS60</f>
        <v>3</v>
      </c>
      <c r="AT61" s="240">
        <f>AT47+AT60</f>
        <v>163</v>
      </c>
      <c r="AU61" s="285">
        <f t="shared" si="2"/>
        <v>147</v>
      </c>
    </row>
    <row r="62" spans="1:47" s="3" customFormat="1" ht="18" customHeight="1" x14ac:dyDescent="0.25">
      <c r="A62" s="234"/>
      <c r="B62" s="235"/>
      <c r="C62" s="235"/>
      <c r="D62" s="236"/>
      <c r="E62" s="236"/>
      <c r="F62" s="236"/>
      <c r="G62" s="236"/>
      <c r="H62" s="236"/>
      <c r="I62" s="236"/>
      <c r="J62" s="293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93"/>
      <c r="Z62" s="236"/>
      <c r="AA62" s="236"/>
      <c r="AB62" s="293"/>
      <c r="AC62" s="236"/>
      <c r="AD62" s="236"/>
      <c r="AE62" s="293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166"/>
      <c r="AR62" s="165"/>
    </row>
    <row r="63" spans="1:47" s="1" customFormat="1" ht="186" customHeight="1" thickBot="1" x14ac:dyDescent="0.3">
      <c r="A63" s="335"/>
      <c r="B63" s="336"/>
      <c r="C63" s="33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167"/>
      <c r="AR63" s="165"/>
    </row>
    <row r="64" spans="1:47" s="1" customFormat="1" x14ac:dyDescent="0.25">
      <c r="A64" s="328" t="s">
        <v>135</v>
      </c>
      <c r="B64" s="150" t="s">
        <v>42</v>
      </c>
      <c r="C64" s="151"/>
      <c r="D64" s="322" t="s">
        <v>13</v>
      </c>
      <c r="E64" s="322"/>
      <c r="F64" s="322"/>
      <c r="G64" s="322" t="s">
        <v>50</v>
      </c>
      <c r="H64" s="322"/>
      <c r="I64" s="322"/>
      <c r="J64" s="322" t="s">
        <v>15</v>
      </c>
      <c r="K64" s="322"/>
      <c r="L64" s="322"/>
      <c r="M64" s="322" t="s">
        <v>23</v>
      </c>
      <c r="N64" s="322"/>
      <c r="O64" s="322"/>
      <c r="P64" s="322" t="s">
        <v>14</v>
      </c>
      <c r="Q64" s="322"/>
      <c r="R64" s="322"/>
      <c r="S64" s="322" t="s">
        <v>17</v>
      </c>
      <c r="T64" s="322"/>
      <c r="U64" s="322"/>
      <c r="V64" s="322" t="s">
        <v>18</v>
      </c>
      <c r="W64" s="322"/>
      <c r="X64" s="322"/>
      <c r="Y64" s="322" t="s">
        <v>16</v>
      </c>
      <c r="Z64" s="322"/>
      <c r="AA64" s="322"/>
      <c r="AB64" s="322" t="s">
        <v>19</v>
      </c>
      <c r="AC64" s="322"/>
      <c r="AD64" s="322"/>
      <c r="AE64" s="322" t="s">
        <v>20</v>
      </c>
      <c r="AF64" s="322"/>
      <c r="AG64" s="322"/>
      <c r="AH64" s="322" t="s">
        <v>21</v>
      </c>
      <c r="AI64" s="322"/>
      <c r="AJ64" s="322"/>
      <c r="AK64" s="322" t="s">
        <v>22</v>
      </c>
      <c r="AL64" s="322"/>
      <c r="AM64" s="322"/>
      <c r="AN64" s="322" t="s">
        <v>49</v>
      </c>
      <c r="AO64" s="322"/>
      <c r="AP64" s="322"/>
      <c r="AQ64" s="241" t="s">
        <v>213</v>
      </c>
      <c r="AR64" s="326" t="s">
        <v>214</v>
      </c>
      <c r="AS64" s="327"/>
    </row>
    <row r="65" spans="1:46" s="1" customFormat="1" ht="15.75" thickBot="1" x14ac:dyDescent="0.3">
      <c r="A65" s="329"/>
      <c r="B65" s="152" t="s">
        <v>45</v>
      </c>
      <c r="C65" s="153"/>
      <c r="D65" s="154" t="s">
        <v>46</v>
      </c>
      <c r="E65" s="154" t="s">
        <v>47</v>
      </c>
      <c r="F65" s="154" t="s">
        <v>48</v>
      </c>
      <c r="G65" s="154" t="s">
        <v>46</v>
      </c>
      <c r="H65" s="154" t="s">
        <v>47</v>
      </c>
      <c r="I65" s="154" t="s">
        <v>48</v>
      </c>
      <c r="J65" s="154" t="s">
        <v>46</v>
      </c>
      <c r="K65" s="154" t="s">
        <v>47</v>
      </c>
      <c r="L65" s="154" t="s">
        <v>48</v>
      </c>
      <c r="M65" s="154" t="s">
        <v>46</v>
      </c>
      <c r="N65" s="154" t="s">
        <v>47</v>
      </c>
      <c r="O65" s="154" t="s">
        <v>48</v>
      </c>
      <c r="P65" s="154" t="s">
        <v>46</v>
      </c>
      <c r="Q65" s="154" t="s">
        <v>47</v>
      </c>
      <c r="R65" s="154" t="s">
        <v>48</v>
      </c>
      <c r="S65" s="154" t="s">
        <v>46</v>
      </c>
      <c r="T65" s="154" t="s">
        <v>47</v>
      </c>
      <c r="U65" s="154" t="s">
        <v>48</v>
      </c>
      <c r="V65" s="154" t="s">
        <v>46</v>
      </c>
      <c r="W65" s="154" t="s">
        <v>47</v>
      </c>
      <c r="X65" s="154" t="s">
        <v>48</v>
      </c>
      <c r="Y65" s="154" t="s">
        <v>46</v>
      </c>
      <c r="Z65" s="154" t="s">
        <v>47</v>
      </c>
      <c r="AA65" s="154" t="s">
        <v>48</v>
      </c>
      <c r="AB65" s="154" t="s">
        <v>46</v>
      </c>
      <c r="AC65" s="154" t="s">
        <v>47</v>
      </c>
      <c r="AD65" s="154" t="s">
        <v>48</v>
      </c>
      <c r="AE65" s="154" t="s">
        <v>46</v>
      </c>
      <c r="AF65" s="154" t="s">
        <v>47</v>
      </c>
      <c r="AG65" s="154" t="s">
        <v>48</v>
      </c>
      <c r="AH65" s="154" t="s">
        <v>46</v>
      </c>
      <c r="AI65" s="154" t="s">
        <v>47</v>
      </c>
      <c r="AJ65" s="154" t="s">
        <v>48</v>
      </c>
      <c r="AK65" s="154" t="s">
        <v>46</v>
      </c>
      <c r="AL65" s="154" t="s">
        <v>47</v>
      </c>
      <c r="AM65" s="154" t="s">
        <v>48</v>
      </c>
      <c r="AN65" s="154" t="s">
        <v>46</v>
      </c>
      <c r="AO65" s="154" t="s">
        <v>47</v>
      </c>
      <c r="AP65" s="154" t="s">
        <v>48</v>
      </c>
      <c r="AQ65" s="242" t="s">
        <v>46</v>
      </c>
      <c r="AR65" s="243" t="s">
        <v>46</v>
      </c>
      <c r="AS65" s="244" t="s">
        <v>47</v>
      </c>
    </row>
    <row r="66" spans="1:46" s="1" customFormat="1" ht="27" customHeight="1" thickBot="1" x14ac:dyDescent="0.3">
      <c r="A66" s="94" t="s">
        <v>136</v>
      </c>
      <c r="B66" s="214" t="s">
        <v>0</v>
      </c>
      <c r="C66" s="245" t="s">
        <v>88</v>
      </c>
      <c r="D66" s="216">
        <v>3</v>
      </c>
      <c r="E66" s="246"/>
      <c r="F66" s="217"/>
      <c r="G66" s="218"/>
      <c r="H66" s="218"/>
      <c r="I66" s="218"/>
      <c r="J66" s="217"/>
      <c r="K66" s="217"/>
      <c r="L66" s="217"/>
      <c r="M66" s="247"/>
      <c r="N66" s="217"/>
      <c r="O66" s="217"/>
      <c r="P66" s="218">
        <v>1</v>
      </c>
      <c r="Q66" s="248"/>
      <c r="R66" s="217"/>
      <c r="S66" s="247"/>
      <c r="T66" s="220"/>
      <c r="U66" s="217"/>
      <c r="V66" s="247"/>
      <c r="W66" s="220"/>
      <c r="X66" s="217"/>
      <c r="Y66" s="218">
        <v>3</v>
      </c>
      <c r="Z66" s="220"/>
      <c r="AA66" s="217"/>
      <c r="AB66" s="247"/>
      <c r="AC66" s="220"/>
      <c r="AD66" s="217"/>
      <c r="AE66" s="247">
        <v>4</v>
      </c>
      <c r="AF66" s="248"/>
      <c r="AG66" s="217"/>
      <c r="AH66" s="247"/>
      <c r="AI66" s="220"/>
      <c r="AJ66" s="217"/>
      <c r="AK66" s="247"/>
      <c r="AL66" s="220"/>
      <c r="AM66" s="217"/>
      <c r="AN66" s="146">
        <f t="shared" ref="AN66:AN94" si="24">AK66+AH66+AE66+AB66+Y66+V66+S66+P66+M66+J66+D66+G66</f>
        <v>11</v>
      </c>
      <c r="AO66" s="146">
        <v>0</v>
      </c>
      <c r="AP66" s="146">
        <f t="shared" ref="AP66:AP96" si="25">AM66+AJ66+AG66+AD66+AA66+X66+U66+R66+O66+L66+F66+I66</f>
        <v>0</v>
      </c>
      <c r="AQ66" s="249">
        <v>20</v>
      </c>
      <c r="AR66" s="231">
        <v>11</v>
      </c>
      <c r="AS66" s="232"/>
      <c r="AT66" s="1">
        <v>7</v>
      </c>
    </row>
    <row r="67" spans="1:46" s="1" customFormat="1" x14ac:dyDescent="0.25">
      <c r="A67" s="318" t="s">
        <v>137</v>
      </c>
      <c r="B67" s="67" t="s">
        <v>1</v>
      </c>
      <c r="C67" s="68" t="s">
        <v>89</v>
      </c>
      <c r="D67" s="51">
        <v>6</v>
      </c>
      <c r="E67" s="89"/>
      <c r="F67" s="52"/>
      <c r="G67" s="37"/>
      <c r="H67" s="37"/>
      <c r="I67" s="37"/>
      <c r="J67" s="52"/>
      <c r="K67" s="52"/>
      <c r="L67" s="52"/>
      <c r="M67" s="90"/>
      <c r="N67" s="52"/>
      <c r="O67" s="52"/>
      <c r="P67" s="37"/>
      <c r="Q67" s="53"/>
      <c r="R67" s="52"/>
      <c r="S67" s="90"/>
      <c r="T67" s="53"/>
      <c r="U67" s="52"/>
      <c r="V67" s="90"/>
      <c r="W67" s="53"/>
      <c r="X67" s="52"/>
      <c r="Y67" s="37">
        <v>3</v>
      </c>
      <c r="Z67" s="53"/>
      <c r="AA67" s="52"/>
      <c r="AB67" s="90"/>
      <c r="AC67" s="53"/>
      <c r="AD67" s="52"/>
      <c r="AE67" s="90"/>
      <c r="AF67" s="53"/>
      <c r="AG67" s="52"/>
      <c r="AH67" s="90"/>
      <c r="AI67" s="53"/>
      <c r="AJ67" s="52"/>
      <c r="AK67" s="90"/>
      <c r="AL67" s="53"/>
      <c r="AM67" s="52"/>
      <c r="AN67" s="105">
        <f t="shared" si="24"/>
        <v>9</v>
      </c>
      <c r="AO67" s="105">
        <v>0</v>
      </c>
      <c r="AP67" s="105">
        <f t="shared" si="25"/>
        <v>0</v>
      </c>
      <c r="AQ67" s="188">
        <v>20</v>
      </c>
      <c r="AR67" s="189">
        <v>9</v>
      </c>
      <c r="AS67" s="190"/>
    </row>
    <row r="68" spans="1:46" s="1" customFormat="1" ht="15.75" thickBot="1" x14ac:dyDescent="0.3">
      <c r="A68" s="317"/>
      <c r="B68" s="69" t="s">
        <v>2</v>
      </c>
      <c r="C68" s="70" t="s">
        <v>90</v>
      </c>
      <c r="D68" s="60">
        <v>7</v>
      </c>
      <c r="E68" s="119"/>
      <c r="F68" s="61"/>
      <c r="G68" s="41"/>
      <c r="H68" s="41"/>
      <c r="I68" s="41"/>
      <c r="J68" s="61"/>
      <c r="K68" s="61"/>
      <c r="L68" s="61"/>
      <c r="M68" s="154">
        <v>2</v>
      </c>
      <c r="N68" s="127"/>
      <c r="O68" s="61"/>
      <c r="P68" s="41">
        <v>2</v>
      </c>
      <c r="Q68" s="62"/>
      <c r="R68" s="61"/>
      <c r="S68" s="154"/>
      <c r="T68" s="62"/>
      <c r="U68" s="61"/>
      <c r="V68" s="154"/>
      <c r="W68" s="62"/>
      <c r="X68" s="61"/>
      <c r="Y68" s="61"/>
      <c r="Z68" s="62"/>
      <c r="AA68" s="61"/>
      <c r="AB68" s="154"/>
      <c r="AC68" s="62"/>
      <c r="AD68" s="61"/>
      <c r="AE68" s="154"/>
      <c r="AF68" s="62"/>
      <c r="AG68" s="61"/>
      <c r="AH68" s="154"/>
      <c r="AI68" s="62"/>
      <c r="AJ68" s="61"/>
      <c r="AK68" s="154"/>
      <c r="AL68" s="62"/>
      <c r="AM68" s="61"/>
      <c r="AN68" s="110">
        <f t="shared" si="24"/>
        <v>11</v>
      </c>
      <c r="AO68" s="110">
        <v>0</v>
      </c>
      <c r="AP68" s="110">
        <f t="shared" si="25"/>
        <v>0</v>
      </c>
      <c r="AQ68" s="192">
        <v>20</v>
      </c>
      <c r="AR68" s="193">
        <v>11</v>
      </c>
      <c r="AS68" s="194"/>
    </row>
    <row r="69" spans="1:46" s="1" customFormat="1" ht="15.75" thickBot="1" x14ac:dyDescent="0.3">
      <c r="A69" s="71" t="s">
        <v>138</v>
      </c>
      <c r="B69" s="72" t="s">
        <v>25</v>
      </c>
      <c r="C69" s="73" t="s">
        <v>91</v>
      </c>
      <c r="D69" s="47"/>
      <c r="E69" s="49"/>
      <c r="F69" s="48"/>
      <c r="G69" s="34"/>
      <c r="H69" s="34"/>
      <c r="I69" s="34"/>
      <c r="J69" s="48"/>
      <c r="K69" s="48"/>
      <c r="L69" s="48"/>
      <c r="M69" s="155"/>
      <c r="N69" s="34"/>
      <c r="O69" s="48"/>
      <c r="P69" s="34">
        <v>2</v>
      </c>
      <c r="Q69" s="49"/>
      <c r="R69" s="48"/>
      <c r="S69" s="155"/>
      <c r="T69" s="49"/>
      <c r="U69" s="48"/>
      <c r="V69" s="155"/>
      <c r="W69" s="49"/>
      <c r="X69" s="48"/>
      <c r="Y69" s="48"/>
      <c r="Z69" s="49"/>
      <c r="AA69" s="48"/>
      <c r="AB69" s="155"/>
      <c r="AC69" s="49"/>
      <c r="AD69" s="48"/>
      <c r="AE69" s="155"/>
      <c r="AF69" s="49"/>
      <c r="AG69" s="48"/>
      <c r="AH69" s="155"/>
      <c r="AI69" s="49"/>
      <c r="AJ69" s="48"/>
      <c r="AK69" s="155"/>
      <c r="AL69" s="49"/>
      <c r="AM69" s="48"/>
      <c r="AN69" s="103">
        <f t="shared" si="24"/>
        <v>2</v>
      </c>
      <c r="AO69" s="103">
        <v>0</v>
      </c>
      <c r="AP69" s="103">
        <f t="shared" si="25"/>
        <v>0</v>
      </c>
      <c r="AQ69" s="201">
        <v>20</v>
      </c>
      <c r="AR69" s="202">
        <v>2</v>
      </c>
      <c r="AS69" s="203"/>
      <c r="AT69" s="1">
        <v>1</v>
      </c>
    </row>
    <row r="70" spans="1:46" s="1" customFormat="1" ht="15.75" thickBot="1" x14ac:dyDescent="0.3">
      <c r="A70" s="71" t="s">
        <v>139</v>
      </c>
      <c r="B70" s="74" t="s">
        <v>26</v>
      </c>
      <c r="C70" s="73" t="s">
        <v>111</v>
      </c>
      <c r="D70" s="47"/>
      <c r="E70" s="156"/>
      <c r="F70" s="48"/>
      <c r="G70" s="34"/>
      <c r="H70" s="34"/>
      <c r="I70" s="34"/>
      <c r="J70" s="34"/>
      <c r="K70" s="34"/>
      <c r="L70" s="34"/>
      <c r="M70" s="34"/>
      <c r="N70" s="34"/>
      <c r="O70" s="34"/>
      <c r="P70" s="34">
        <v>2</v>
      </c>
      <c r="Q70" s="148"/>
      <c r="R70" s="34"/>
      <c r="S70" s="34"/>
      <c r="T70" s="49"/>
      <c r="U70" s="34"/>
      <c r="V70" s="34"/>
      <c r="W70" s="49"/>
      <c r="X70" s="34"/>
      <c r="Y70" s="34"/>
      <c r="Z70" s="49"/>
      <c r="AA70" s="34"/>
      <c r="AB70" s="34"/>
      <c r="AC70" s="49"/>
      <c r="AD70" s="34"/>
      <c r="AE70" s="34"/>
      <c r="AF70" s="49"/>
      <c r="AG70" s="34"/>
      <c r="AH70" s="34"/>
      <c r="AI70" s="49"/>
      <c r="AJ70" s="34"/>
      <c r="AK70" s="34"/>
      <c r="AL70" s="49"/>
      <c r="AM70" s="34"/>
      <c r="AN70" s="103">
        <f t="shared" si="24"/>
        <v>2</v>
      </c>
      <c r="AO70" s="103">
        <v>0</v>
      </c>
      <c r="AP70" s="103">
        <f t="shared" si="25"/>
        <v>0</v>
      </c>
      <c r="AQ70" s="201">
        <v>20</v>
      </c>
      <c r="AR70" s="202">
        <v>2</v>
      </c>
      <c r="AS70" s="203"/>
    </row>
    <row r="71" spans="1:46" s="1" customFormat="1" x14ac:dyDescent="0.25">
      <c r="A71" s="318" t="s">
        <v>141</v>
      </c>
      <c r="B71" s="67" t="s">
        <v>9</v>
      </c>
      <c r="C71" s="68" t="s">
        <v>102</v>
      </c>
      <c r="D71" s="51">
        <v>5</v>
      </c>
      <c r="E71" s="89"/>
      <c r="F71" s="52"/>
      <c r="G71" s="37"/>
      <c r="H71" s="37"/>
      <c r="I71" s="37"/>
      <c r="J71" s="52"/>
      <c r="K71" s="38"/>
      <c r="L71" s="52"/>
      <c r="M71" s="90">
        <v>4</v>
      </c>
      <c r="N71" s="128"/>
      <c r="O71" s="52"/>
      <c r="P71" s="37">
        <v>4</v>
      </c>
      <c r="Q71" s="114"/>
      <c r="R71" s="52"/>
      <c r="S71" s="90"/>
      <c r="T71" s="53"/>
      <c r="U71" s="52"/>
      <c r="V71" s="90"/>
      <c r="W71" s="53"/>
      <c r="X71" s="52"/>
      <c r="Y71" s="37"/>
      <c r="Z71" s="114"/>
      <c r="AA71" s="52"/>
      <c r="AB71" s="90"/>
      <c r="AC71" s="53"/>
      <c r="AD71" s="52"/>
      <c r="AE71" s="90"/>
      <c r="AF71" s="53"/>
      <c r="AG71" s="52"/>
      <c r="AH71" s="90"/>
      <c r="AI71" s="53"/>
      <c r="AJ71" s="52"/>
      <c r="AK71" s="90"/>
      <c r="AL71" s="53"/>
      <c r="AM71" s="52"/>
      <c r="AN71" s="105">
        <f t="shared" ref="AN71:AN90" si="26">AK71+AH71+AE71+AB71+Y71+V71+S71+P71+M71+J71+D71+G71</f>
        <v>13</v>
      </c>
      <c r="AO71" s="105">
        <v>0</v>
      </c>
      <c r="AP71" s="105">
        <f t="shared" ref="AP71:AP77" si="27">AM71+AJ71+AG71+AD71+AA71+X71+U71+R71+O71+L71+F71+I71</f>
        <v>0</v>
      </c>
      <c r="AQ71" s="188">
        <v>20</v>
      </c>
      <c r="AR71" s="189">
        <v>13</v>
      </c>
      <c r="AS71" s="190"/>
      <c r="AT71" s="1">
        <v>2</v>
      </c>
    </row>
    <row r="72" spans="1:46" s="1" customFormat="1" x14ac:dyDescent="0.25">
      <c r="A72" s="316"/>
      <c r="B72" s="75" t="s">
        <v>10</v>
      </c>
      <c r="C72" s="76" t="s">
        <v>103</v>
      </c>
      <c r="D72" s="55"/>
      <c r="E72" s="138"/>
      <c r="F72" s="56"/>
      <c r="G72" s="39"/>
      <c r="H72" s="39"/>
      <c r="I72" s="39"/>
      <c r="J72" s="56"/>
      <c r="K72" s="40"/>
      <c r="L72" s="56"/>
      <c r="M72" s="157"/>
      <c r="N72" s="39"/>
      <c r="O72" s="56"/>
      <c r="P72" s="39">
        <v>2</v>
      </c>
      <c r="Q72" s="117"/>
      <c r="R72" s="56"/>
      <c r="S72" s="157"/>
      <c r="T72" s="58"/>
      <c r="U72" s="56"/>
      <c r="V72" s="157"/>
      <c r="W72" s="58"/>
      <c r="X72" s="56"/>
      <c r="Y72" s="39">
        <v>4</v>
      </c>
      <c r="Z72" s="117"/>
      <c r="AA72" s="56"/>
      <c r="AB72" s="157"/>
      <c r="AC72" s="58"/>
      <c r="AD72" s="56"/>
      <c r="AE72" s="157"/>
      <c r="AF72" s="58"/>
      <c r="AG72" s="56"/>
      <c r="AH72" s="157"/>
      <c r="AI72" s="58"/>
      <c r="AJ72" s="56"/>
      <c r="AK72" s="157"/>
      <c r="AL72" s="58"/>
      <c r="AM72" s="56"/>
      <c r="AN72" s="115">
        <f t="shared" si="26"/>
        <v>6</v>
      </c>
      <c r="AO72" s="115">
        <v>0</v>
      </c>
      <c r="AP72" s="115">
        <f t="shared" si="27"/>
        <v>0</v>
      </c>
      <c r="AQ72" s="164">
        <v>20</v>
      </c>
      <c r="AR72" s="171">
        <v>6</v>
      </c>
      <c r="AS72" s="205"/>
      <c r="AT72" s="1">
        <v>1</v>
      </c>
    </row>
    <row r="73" spans="1:46" s="1" customFormat="1" x14ac:dyDescent="0.25">
      <c r="A73" s="316"/>
      <c r="B73" s="75" t="s">
        <v>177</v>
      </c>
      <c r="C73" s="76" t="s">
        <v>104</v>
      </c>
      <c r="D73" s="55"/>
      <c r="E73" s="138"/>
      <c r="F73" s="56"/>
      <c r="G73" s="39"/>
      <c r="H73" s="39"/>
      <c r="I73" s="39"/>
      <c r="J73" s="56"/>
      <c r="K73" s="40"/>
      <c r="L73" s="56"/>
      <c r="M73" s="157"/>
      <c r="N73" s="39"/>
      <c r="O73" s="56"/>
      <c r="P73" s="39"/>
      <c r="Q73" s="58"/>
      <c r="R73" s="56"/>
      <c r="S73" s="157"/>
      <c r="T73" s="58"/>
      <c r="U73" s="56"/>
      <c r="V73" s="157"/>
      <c r="W73" s="58"/>
      <c r="X73" s="56"/>
      <c r="Y73" s="56"/>
      <c r="Z73" s="158"/>
      <c r="AA73" s="56"/>
      <c r="AB73" s="157"/>
      <c r="AC73" s="58"/>
      <c r="AD73" s="56"/>
      <c r="AE73" s="157"/>
      <c r="AF73" s="58"/>
      <c r="AG73" s="56"/>
      <c r="AH73" s="157"/>
      <c r="AI73" s="58"/>
      <c r="AJ73" s="56"/>
      <c r="AK73" s="157"/>
      <c r="AL73" s="58"/>
      <c r="AM73" s="56"/>
      <c r="AN73" s="115">
        <f t="shared" si="26"/>
        <v>0</v>
      </c>
      <c r="AO73" s="115">
        <v>0</v>
      </c>
      <c r="AP73" s="115">
        <f t="shared" si="27"/>
        <v>0</v>
      </c>
      <c r="AQ73" s="164">
        <v>20</v>
      </c>
      <c r="AR73" s="171">
        <v>0</v>
      </c>
      <c r="AS73" s="205"/>
    </row>
    <row r="74" spans="1:46" s="1" customFormat="1" ht="15.75" thickBot="1" x14ac:dyDescent="0.3">
      <c r="A74" s="317"/>
      <c r="B74" s="69" t="s">
        <v>11</v>
      </c>
      <c r="C74" s="70" t="s">
        <v>105</v>
      </c>
      <c r="D74" s="60">
        <v>9</v>
      </c>
      <c r="E74" s="119"/>
      <c r="F74" s="61"/>
      <c r="G74" s="41"/>
      <c r="H74" s="41"/>
      <c r="I74" s="41"/>
      <c r="J74" s="61"/>
      <c r="K74" s="42"/>
      <c r="L74" s="61"/>
      <c r="M74" s="154"/>
      <c r="N74" s="41"/>
      <c r="O74" s="61"/>
      <c r="P74" s="41"/>
      <c r="Q74" s="62"/>
      <c r="R74" s="61"/>
      <c r="S74" s="154"/>
      <c r="T74" s="62"/>
      <c r="U74" s="61"/>
      <c r="V74" s="154"/>
      <c r="W74" s="62"/>
      <c r="X74" s="61"/>
      <c r="Y74" s="61"/>
      <c r="Z74" s="62"/>
      <c r="AA74" s="61"/>
      <c r="AB74" s="154"/>
      <c r="AC74" s="62"/>
      <c r="AD74" s="61"/>
      <c r="AE74" s="154"/>
      <c r="AF74" s="62"/>
      <c r="AG74" s="61"/>
      <c r="AH74" s="154"/>
      <c r="AI74" s="62"/>
      <c r="AJ74" s="61"/>
      <c r="AK74" s="154"/>
      <c r="AL74" s="62"/>
      <c r="AM74" s="61"/>
      <c r="AN74" s="110">
        <f t="shared" si="26"/>
        <v>9</v>
      </c>
      <c r="AO74" s="110">
        <v>0</v>
      </c>
      <c r="AP74" s="110">
        <f t="shared" si="27"/>
        <v>0</v>
      </c>
      <c r="AQ74" s="206">
        <v>20</v>
      </c>
      <c r="AR74" s="193">
        <v>9</v>
      </c>
      <c r="AS74" s="194"/>
      <c r="AT74" s="1">
        <v>2</v>
      </c>
    </row>
    <row r="75" spans="1:46" s="1" customFormat="1" ht="26.25" thickBot="1" x14ac:dyDescent="0.3">
      <c r="A75" s="71" t="s">
        <v>142</v>
      </c>
      <c r="B75" s="77" t="s">
        <v>219</v>
      </c>
      <c r="C75" s="73" t="s">
        <v>96</v>
      </c>
      <c r="D75" s="47">
        <v>13</v>
      </c>
      <c r="E75" s="49"/>
      <c r="F75" s="48"/>
      <c r="G75" s="34"/>
      <c r="H75" s="34"/>
      <c r="I75" s="34"/>
      <c r="J75" s="48"/>
      <c r="K75" s="36"/>
      <c r="L75" s="48"/>
      <c r="M75" s="155"/>
      <c r="N75" s="48"/>
      <c r="O75" s="48"/>
      <c r="P75" s="34"/>
      <c r="Q75" s="49"/>
      <c r="R75" s="48"/>
      <c r="S75" s="155"/>
      <c r="T75" s="49"/>
      <c r="U75" s="48"/>
      <c r="V75" s="155"/>
      <c r="W75" s="49"/>
      <c r="X75" s="48"/>
      <c r="Y75" s="48"/>
      <c r="Z75" s="49"/>
      <c r="AA75" s="48"/>
      <c r="AB75" s="155"/>
      <c r="AC75" s="49"/>
      <c r="AD75" s="48"/>
      <c r="AE75" s="155"/>
      <c r="AF75" s="49"/>
      <c r="AG75" s="48"/>
      <c r="AH75" s="155"/>
      <c r="AI75" s="49"/>
      <c r="AJ75" s="48"/>
      <c r="AK75" s="155"/>
      <c r="AL75" s="49"/>
      <c r="AM75" s="48"/>
      <c r="AN75" s="103">
        <f t="shared" si="26"/>
        <v>13</v>
      </c>
      <c r="AO75" s="103">
        <v>0</v>
      </c>
      <c r="AP75" s="103">
        <f t="shared" si="27"/>
        <v>0</v>
      </c>
      <c r="AQ75" s="201">
        <v>20</v>
      </c>
      <c r="AR75" s="202">
        <v>13</v>
      </c>
      <c r="AS75" s="203"/>
      <c r="AT75" s="1">
        <v>3</v>
      </c>
    </row>
    <row r="76" spans="1:46" s="1" customFormat="1" ht="26.25" thickBot="1" x14ac:dyDescent="0.3">
      <c r="A76" s="71" t="s">
        <v>143</v>
      </c>
      <c r="B76" s="74" t="s">
        <v>35</v>
      </c>
      <c r="C76" s="73" t="s">
        <v>112</v>
      </c>
      <c r="D76" s="47">
        <v>5</v>
      </c>
      <c r="E76" s="49"/>
      <c r="F76" s="48"/>
      <c r="G76" s="34"/>
      <c r="H76" s="34"/>
      <c r="I76" s="34"/>
      <c r="J76" s="48"/>
      <c r="K76" s="36"/>
      <c r="L76" s="48"/>
      <c r="M76" s="155"/>
      <c r="N76" s="48"/>
      <c r="O76" s="48"/>
      <c r="P76" s="34"/>
      <c r="Q76" s="49"/>
      <c r="R76" s="48"/>
      <c r="S76" s="155"/>
      <c r="T76" s="49"/>
      <c r="U76" s="48"/>
      <c r="V76" s="155"/>
      <c r="W76" s="49"/>
      <c r="X76" s="48"/>
      <c r="Y76" s="297"/>
      <c r="Z76" s="148"/>
      <c r="AA76" s="48"/>
      <c r="AB76" s="155"/>
      <c r="AC76" s="49"/>
      <c r="AD76" s="48"/>
      <c r="AE76" s="155"/>
      <c r="AF76" s="148"/>
      <c r="AG76" s="48"/>
      <c r="AH76" s="155"/>
      <c r="AI76" s="49"/>
      <c r="AJ76" s="48"/>
      <c r="AK76" s="155"/>
      <c r="AL76" s="49"/>
      <c r="AM76" s="48"/>
      <c r="AN76" s="103">
        <f t="shared" si="26"/>
        <v>5</v>
      </c>
      <c r="AO76" s="103">
        <v>0</v>
      </c>
      <c r="AP76" s="103">
        <f t="shared" si="27"/>
        <v>0</v>
      </c>
      <c r="AQ76" s="201">
        <v>20</v>
      </c>
      <c r="AR76" s="202">
        <v>5</v>
      </c>
      <c r="AS76" s="203"/>
    </row>
    <row r="77" spans="1:46" s="1" customFormat="1" x14ac:dyDescent="0.25">
      <c r="A77" s="318" t="s">
        <v>144</v>
      </c>
      <c r="B77" s="78" t="s">
        <v>34</v>
      </c>
      <c r="C77" s="68" t="s">
        <v>108</v>
      </c>
      <c r="D77" s="51">
        <v>6</v>
      </c>
      <c r="E77" s="53"/>
      <c r="F77" s="52"/>
      <c r="G77" s="37"/>
      <c r="H77" s="37"/>
      <c r="I77" s="37"/>
      <c r="J77" s="52"/>
      <c r="K77" s="38"/>
      <c r="L77" s="52"/>
      <c r="M77" s="90"/>
      <c r="N77" s="52"/>
      <c r="O77" s="52"/>
      <c r="P77" s="37">
        <v>2</v>
      </c>
      <c r="Q77" s="53"/>
      <c r="R77" s="52"/>
      <c r="S77" s="90"/>
      <c r="T77" s="53"/>
      <c r="U77" s="52"/>
      <c r="V77" s="90"/>
      <c r="W77" s="53"/>
      <c r="X77" s="52"/>
      <c r="Y77" s="52"/>
      <c r="Z77" s="53"/>
      <c r="AA77" s="52"/>
      <c r="AB77" s="90"/>
      <c r="AC77" s="53"/>
      <c r="AD77" s="52"/>
      <c r="AE77" s="90"/>
      <c r="AF77" s="114"/>
      <c r="AG77" s="52"/>
      <c r="AH77" s="90"/>
      <c r="AI77" s="53"/>
      <c r="AJ77" s="52"/>
      <c r="AK77" s="90"/>
      <c r="AL77" s="53"/>
      <c r="AM77" s="52"/>
      <c r="AN77" s="107">
        <f t="shared" si="26"/>
        <v>8</v>
      </c>
      <c r="AO77" s="105">
        <v>0</v>
      </c>
      <c r="AP77" s="105">
        <f t="shared" si="27"/>
        <v>0</v>
      </c>
      <c r="AQ77" s="188">
        <v>20</v>
      </c>
      <c r="AR77" s="189">
        <v>8</v>
      </c>
      <c r="AS77" s="190"/>
      <c r="AT77" s="1">
        <v>3</v>
      </c>
    </row>
    <row r="78" spans="1:46" s="1" customFormat="1" x14ac:dyDescent="0.25">
      <c r="A78" s="338"/>
      <c r="B78" s="79" t="s">
        <v>164</v>
      </c>
      <c r="C78" s="76" t="s">
        <v>165</v>
      </c>
      <c r="D78" s="55">
        <v>2</v>
      </c>
      <c r="E78" s="58"/>
      <c r="F78" s="56"/>
      <c r="G78" s="39"/>
      <c r="H78" s="39"/>
      <c r="I78" s="39"/>
      <c r="J78" s="56"/>
      <c r="K78" s="40"/>
      <c r="L78" s="56"/>
      <c r="M78" s="157"/>
      <c r="N78" s="56"/>
      <c r="O78" s="56"/>
      <c r="P78" s="39"/>
      <c r="Q78" s="58"/>
      <c r="R78" s="56"/>
      <c r="S78" s="157"/>
      <c r="T78" s="58"/>
      <c r="U78" s="56"/>
      <c r="V78" s="157"/>
      <c r="W78" s="58"/>
      <c r="X78" s="56"/>
      <c r="Y78" s="56"/>
      <c r="Z78" s="58"/>
      <c r="AA78" s="56"/>
      <c r="AB78" s="157"/>
      <c r="AC78" s="58"/>
      <c r="AD78" s="56"/>
      <c r="AE78" s="157"/>
      <c r="AF78" s="117"/>
      <c r="AG78" s="56"/>
      <c r="AH78" s="157"/>
      <c r="AI78" s="58"/>
      <c r="AJ78" s="56"/>
      <c r="AK78" s="157"/>
      <c r="AL78" s="58"/>
      <c r="AM78" s="56"/>
      <c r="AN78" s="125">
        <f t="shared" ref="AN78" si="28">AK78+AH78+AE78+AB78+Y78+V78+S78+P78+M78+J78+D78+G78</f>
        <v>2</v>
      </c>
      <c r="AO78" s="115"/>
      <c r="AP78" s="115"/>
      <c r="AQ78" s="164">
        <v>20</v>
      </c>
      <c r="AR78" s="171">
        <v>2</v>
      </c>
      <c r="AS78" s="205"/>
    </row>
    <row r="79" spans="1:46" s="1" customFormat="1" x14ac:dyDescent="0.25">
      <c r="A79" s="338"/>
      <c r="B79" s="79" t="s">
        <v>169</v>
      </c>
      <c r="C79" s="80" t="s">
        <v>170</v>
      </c>
      <c r="D79" s="55">
        <v>2</v>
      </c>
      <c r="E79" s="58"/>
      <c r="F79" s="56"/>
      <c r="G79" s="39"/>
      <c r="H79" s="39"/>
      <c r="I79" s="39"/>
      <c r="J79" s="56"/>
      <c r="K79" s="40"/>
      <c r="L79" s="56"/>
      <c r="M79" s="157"/>
      <c r="N79" s="56"/>
      <c r="O79" s="56"/>
      <c r="P79" s="39"/>
      <c r="Q79" s="58"/>
      <c r="R79" s="56"/>
      <c r="S79" s="157"/>
      <c r="T79" s="58"/>
      <c r="U79" s="56"/>
      <c r="V79" s="157"/>
      <c r="W79" s="58"/>
      <c r="X79" s="56"/>
      <c r="Y79" s="56"/>
      <c r="Z79" s="58"/>
      <c r="AA79" s="56"/>
      <c r="AB79" s="157"/>
      <c r="AC79" s="58"/>
      <c r="AD79" s="56"/>
      <c r="AE79" s="157"/>
      <c r="AF79" s="117"/>
      <c r="AG79" s="56"/>
      <c r="AH79" s="157"/>
      <c r="AI79" s="58"/>
      <c r="AJ79" s="56"/>
      <c r="AK79" s="157"/>
      <c r="AL79" s="58"/>
      <c r="AM79" s="56"/>
      <c r="AN79" s="115">
        <f t="shared" si="26"/>
        <v>2</v>
      </c>
      <c r="AO79" s="115">
        <v>0</v>
      </c>
      <c r="AP79" s="115">
        <v>0</v>
      </c>
      <c r="AQ79" s="164">
        <v>20</v>
      </c>
      <c r="AR79" s="171">
        <v>2</v>
      </c>
      <c r="AS79" s="205"/>
    </row>
    <row r="80" spans="1:46" s="1" customFormat="1" ht="15.75" thickBot="1" x14ac:dyDescent="0.3">
      <c r="A80" s="317"/>
      <c r="B80" s="81" t="s">
        <v>118</v>
      </c>
      <c r="C80" s="82" t="s">
        <v>120</v>
      </c>
      <c r="D80" s="111">
        <v>2</v>
      </c>
      <c r="E80" s="143"/>
      <c r="F80" s="43"/>
      <c r="G80" s="44"/>
      <c r="H80" s="44"/>
      <c r="I80" s="44"/>
      <c r="J80" s="43"/>
      <c r="K80" s="144"/>
      <c r="L80" s="43"/>
      <c r="M80" s="159"/>
      <c r="N80" s="43"/>
      <c r="O80" s="43"/>
      <c r="P80" s="44"/>
      <c r="Q80" s="45"/>
      <c r="R80" s="43"/>
      <c r="S80" s="159"/>
      <c r="T80" s="45"/>
      <c r="U80" s="43"/>
      <c r="V80" s="159"/>
      <c r="W80" s="45"/>
      <c r="X80" s="43"/>
      <c r="Y80" s="298"/>
      <c r="Z80" s="160"/>
      <c r="AA80" s="43"/>
      <c r="AB80" s="159"/>
      <c r="AC80" s="45"/>
      <c r="AD80" s="43"/>
      <c r="AE80" s="159"/>
      <c r="AF80" s="45"/>
      <c r="AG80" s="43"/>
      <c r="AH80" s="159"/>
      <c r="AI80" s="45"/>
      <c r="AJ80" s="43"/>
      <c r="AK80" s="159"/>
      <c r="AL80" s="45"/>
      <c r="AM80" s="43"/>
      <c r="AN80" s="112">
        <f t="shared" si="26"/>
        <v>2</v>
      </c>
      <c r="AO80" s="112">
        <v>0</v>
      </c>
      <c r="AP80" s="112">
        <v>0</v>
      </c>
      <c r="AQ80" s="206">
        <v>20</v>
      </c>
      <c r="AR80" s="193">
        <v>2</v>
      </c>
      <c r="AS80" s="194"/>
    </row>
    <row r="81" spans="1:46" s="1" customFormat="1" x14ac:dyDescent="0.25">
      <c r="A81" s="318" t="s">
        <v>146</v>
      </c>
      <c r="B81" s="78" t="s">
        <v>41</v>
      </c>
      <c r="C81" s="68" t="s">
        <v>97</v>
      </c>
      <c r="D81" s="51">
        <v>5</v>
      </c>
      <c r="E81" s="53"/>
      <c r="F81" s="52"/>
      <c r="G81" s="37"/>
      <c r="H81" s="37"/>
      <c r="I81" s="37"/>
      <c r="J81" s="52"/>
      <c r="K81" s="161"/>
      <c r="L81" s="52"/>
      <c r="M81" s="90"/>
      <c r="N81" s="52"/>
      <c r="O81" s="52"/>
      <c r="P81" s="37">
        <v>2</v>
      </c>
      <c r="Q81" s="114"/>
      <c r="R81" s="52"/>
      <c r="S81" s="90"/>
      <c r="T81" s="53"/>
      <c r="U81" s="52"/>
      <c r="V81" s="90"/>
      <c r="W81" s="53"/>
      <c r="X81" s="52"/>
      <c r="Y81" s="52"/>
      <c r="Z81" s="53"/>
      <c r="AA81" s="52"/>
      <c r="AB81" s="90"/>
      <c r="AC81" s="53"/>
      <c r="AD81" s="52"/>
      <c r="AE81" s="90"/>
      <c r="AF81" s="53"/>
      <c r="AG81" s="52"/>
      <c r="AH81" s="90"/>
      <c r="AI81" s="53"/>
      <c r="AJ81" s="52"/>
      <c r="AK81" s="90"/>
      <c r="AL81" s="53"/>
      <c r="AM81" s="52"/>
      <c r="AN81" s="105">
        <f t="shared" si="26"/>
        <v>7</v>
      </c>
      <c r="AO81" s="105">
        <v>0</v>
      </c>
      <c r="AP81" s="105">
        <f t="shared" ref="AP81:AP82" si="29">AM81+AJ81+AG81+AD81+AA81+X81+U81+R81+O81+L81+F81+I81</f>
        <v>0</v>
      </c>
      <c r="AQ81" s="188">
        <v>20</v>
      </c>
      <c r="AR81" s="189">
        <v>7</v>
      </c>
      <c r="AS81" s="190"/>
      <c r="AT81" s="1">
        <v>4</v>
      </c>
    </row>
    <row r="82" spans="1:46" s="1" customFormat="1" ht="15.75" thickBot="1" x14ac:dyDescent="0.3">
      <c r="A82" s="317"/>
      <c r="B82" s="69" t="s">
        <v>6</v>
      </c>
      <c r="C82" s="70" t="s">
        <v>98</v>
      </c>
      <c r="D82" s="60">
        <v>12</v>
      </c>
      <c r="E82" s="120"/>
      <c r="F82" s="61"/>
      <c r="G82" s="41"/>
      <c r="H82" s="41"/>
      <c r="I82" s="41"/>
      <c r="J82" s="61"/>
      <c r="K82" s="42"/>
      <c r="L82" s="61"/>
      <c r="M82" s="290">
        <v>5</v>
      </c>
      <c r="N82" s="127"/>
      <c r="O82" s="61"/>
      <c r="P82" s="41">
        <v>5</v>
      </c>
      <c r="Q82" s="120"/>
      <c r="R82" s="61"/>
      <c r="S82" s="154"/>
      <c r="T82" s="62"/>
      <c r="U82" s="61"/>
      <c r="V82" s="154"/>
      <c r="W82" s="62"/>
      <c r="X82" s="61"/>
      <c r="Y82" s="61"/>
      <c r="Z82" s="62"/>
      <c r="AA82" s="61"/>
      <c r="AB82" s="154"/>
      <c r="AC82" s="62"/>
      <c r="AD82" s="61"/>
      <c r="AE82" s="154"/>
      <c r="AF82" s="120"/>
      <c r="AG82" s="61"/>
      <c r="AH82" s="154"/>
      <c r="AI82" s="62"/>
      <c r="AJ82" s="61"/>
      <c r="AK82" s="154"/>
      <c r="AL82" s="62"/>
      <c r="AM82" s="61"/>
      <c r="AN82" s="110">
        <f>AK82+AH82+AE82+AB82+Y82+V82+S82+P82+M82+J82+D82+G82</f>
        <v>22</v>
      </c>
      <c r="AO82" s="110">
        <v>0</v>
      </c>
      <c r="AP82" s="110">
        <f t="shared" si="29"/>
        <v>0</v>
      </c>
      <c r="AQ82" s="206">
        <v>20</v>
      </c>
      <c r="AR82" s="193">
        <v>22</v>
      </c>
      <c r="AS82" s="194"/>
      <c r="AT82" s="1">
        <v>13</v>
      </c>
    </row>
    <row r="83" spans="1:46" s="1" customFormat="1" x14ac:dyDescent="0.25">
      <c r="A83" s="345" t="s">
        <v>147</v>
      </c>
      <c r="B83" s="67" t="s">
        <v>30</v>
      </c>
      <c r="C83" s="83" t="s">
        <v>123</v>
      </c>
      <c r="D83" s="51"/>
      <c r="E83" s="53"/>
      <c r="F83" s="52"/>
      <c r="G83" s="37"/>
      <c r="H83" s="37"/>
      <c r="I83" s="37"/>
      <c r="J83" s="37">
        <v>2</v>
      </c>
      <c r="K83" s="38"/>
      <c r="L83" s="52"/>
      <c r="M83" s="90"/>
      <c r="N83" s="52"/>
      <c r="O83" s="52"/>
      <c r="P83" s="37"/>
      <c r="Q83" s="53"/>
      <c r="R83" s="52"/>
      <c r="S83" s="90"/>
      <c r="T83" s="53"/>
      <c r="U83" s="52"/>
      <c r="V83" s="90"/>
      <c r="W83" s="53"/>
      <c r="X83" s="52"/>
      <c r="Y83" s="52"/>
      <c r="Z83" s="53"/>
      <c r="AA83" s="52"/>
      <c r="AB83" s="90"/>
      <c r="AC83" s="53"/>
      <c r="AD83" s="52"/>
      <c r="AE83" s="90"/>
      <c r="AF83" s="53"/>
      <c r="AG83" s="52"/>
      <c r="AH83" s="90"/>
      <c r="AI83" s="53"/>
      <c r="AJ83" s="52"/>
      <c r="AK83" s="90"/>
      <c r="AL83" s="53"/>
      <c r="AM83" s="52"/>
      <c r="AN83" s="105">
        <f t="shared" si="26"/>
        <v>2</v>
      </c>
      <c r="AO83" s="105">
        <v>0</v>
      </c>
      <c r="AP83" s="105">
        <v>0</v>
      </c>
      <c r="AQ83" s="188">
        <v>20</v>
      </c>
      <c r="AR83" s="189">
        <v>2</v>
      </c>
      <c r="AS83" s="190"/>
    </row>
    <row r="84" spans="1:46" s="1" customFormat="1" x14ac:dyDescent="0.25">
      <c r="A84" s="346"/>
      <c r="B84" s="75" t="s">
        <v>124</v>
      </c>
      <c r="C84" s="84" t="s">
        <v>125</v>
      </c>
      <c r="D84" s="55"/>
      <c r="E84" s="58"/>
      <c r="F84" s="56"/>
      <c r="G84" s="39"/>
      <c r="H84" s="39"/>
      <c r="I84" s="39"/>
      <c r="J84" s="56"/>
      <c r="K84" s="40"/>
      <c r="L84" s="56"/>
      <c r="M84" s="157">
        <v>2</v>
      </c>
      <c r="N84" s="56"/>
      <c r="O84" s="56"/>
      <c r="P84" s="39"/>
      <c r="Q84" s="58"/>
      <c r="R84" s="56"/>
      <c r="S84" s="157"/>
      <c r="T84" s="58"/>
      <c r="U84" s="56"/>
      <c r="V84" s="157"/>
      <c r="W84" s="58"/>
      <c r="X84" s="56"/>
      <c r="Y84" s="39"/>
      <c r="Z84" s="117"/>
      <c r="AA84" s="56"/>
      <c r="AB84" s="157"/>
      <c r="AC84" s="58"/>
      <c r="AD84" s="56"/>
      <c r="AE84" s="157"/>
      <c r="AF84" s="58"/>
      <c r="AG84" s="56"/>
      <c r="AH84" s="157"/>
      <c r="AI84" s="58"/>
      <c r="AJ84" s="56"/>
      <c r="AK84" s="157"/>
      <c r="AL84" s="58"/>
      <c r="AM84" s="56"/>
      <c r="AN84" s="115">
        <f t="shared" ref="AN84:AN85" si="30">AK84+AH84+AE84+AB84+Y84+V84+S84+P84+M84+J84+D84+G84</f>
        <v>2</v>
      </c>
      <c r="AO84" s="115">
        <v>0</v>
      </c>
      <c r="AP84" s="115">
        <v>0</v>
      </c>
      <c r="AQ84" s="164">
        <v>20</v>
      </c>
      <c r="AR84" s="171">
        <v>2</v>
      </c>
      <c r="AS84" s="205"/>
    </row>
    <row r="85" spans="1:46" s="1" customFormat="1" x14ac:dyDescent="0.25">
      <c r="A85" s="346"/>
      <c r="B85" s="91" t="s">
        <v>31</v>
      </c>
      <c r="C85" s="76" t="s">
        <v>113</v>
      </c>
      <c r="D85" s="55"/>
      <c r="E85" s="58"/>
      <c r="F85" s="56"/>
      <c r="G85" s="39"/>
      <c r="H85" s="39"/>
      <c r="I85" s="39"/>
      <c r="J85" s="56"/>
      <c r="K85" s="40"/>
      <c r="L85" s="56"/>
      <c r="M85" s="157"/>
      <c r="N85" s="56"/>
      <c r="O85" s="56"/>
      <c r="P85" s="39"/>
      <c r="Q85" s="58"/>
      <c r="R85" s="56"/>
      <c r="S85" s="157"/>
      <c r="T85" s="58"/>
      <c r="U85" s="56"/>
      <c r="V85" s="157"/>
      <c r="W85" s="58"/>
      <c r="X85" s="56"/>
      <c r="Y85" s="299">
        <v>3</v>
      </c>
      <c r="Z85" s="117"/>
      <c r="AA85" s="56"/>
      <c r="AB85" s="157"/>
      <c r="AC85" s="58"/>
      <c r="AD85" s="56"/>
      <c r="AE85" s="157"/>
      <c r="AF85" s="58"/>
      <c r="AG85" s="56"/>
      <c r="AH85" s="157"/>
      <c r="AI85" s="58"/>
      <c r="AJ85" s="56"/>
      <c r="AK85" s="157"/>
      <c r="AL85" s="58"/>
      <c r="AM85" s="56"/>
      <c r="AN85" s="115">
        <f t="shared" si="30"/>
        <v>3</v>
      </c>
      <c r="AO85" s="115">
        <v>0</v>
      </c>
      <c r="AP85" s="115">
        <f t="shared" ref="AP85" si="31">AM85+AJ85+AG85+AD85+AA85+X85+U85+R85+O85+L85+F85+I85</f>
        <v>0</v>
      </c>
      <c r="AQ85" s="164">
        <v>20</v>
      </c>
      <c r="AR85" s="171">
        <v>3</v>
      </c>
      <c r="AS85" s="205"/>
      <c r="AT85" s="1">
        <v>1</v>
      </c>
    </row>
    <row r="86" spans="1:46" s="1" customFormat="1" ht="27" thickBot="1" x14ac:dyDescent="0.3">
      <c r="A86" s="347"/>
      <c r="B86" s="69" t="s">
        <v>33</v>
      </c>
      <c r="C86" s="70" t="s">
        <v>100</v>
      </c>
      <c r="D86" s="60">
        <v>4</v>
      </c>
      <c r="E86" s="62"/>
      <c r="F86" s="61"/>
      <c r="G86" s="41"/>
      <c r="H86" s="41"/>
      <c r="I86" s="41"/>
      <c r="J86" s="61"/>
      <c r="K86" s="42"/>
      <c r="L86" s="61"/>
      <c r="M86" s="154">
        <v>2</v>
      </c>
      <c r="N86" s="61"/>
      <c r="O86" s="61"/>
      <c r="P86" s="41"/>
      <c r="Q86" s="62"/>
      <c r="R86" s="61"/>
      <c r="S86" s="154"/>
      <c r="T86" s="62"/>
      <c r="U86" s="61"/>
      <c r="V86" s="154">
        <v>3</v>
      </c>
      <c r="W86" s="62"/>
      <c r="X86" s="61"/>
      <c r="Y86" s="300"/>
      <c r="Z86" s="120"/>
      <c r="AA86" s="61"/>
      <c r="AB86" s="154"/>
      <c r="AC86" s="62"/>
      <c r="AD86" s="61"/>
      <c r="AE86" s="154"/>
      <c r="AF86" s="62"/>
      <c r="AG86" s="61"/>
      <c r="AH86" s="154"/>
      <c r="AI86" s="62"/>
      <c r="AJ86" s="61"/>
      <c r="AK86" s="154"/>
      <c r="AL86" s="62"/>
      <c r="AM86" s="61"/>
      <c r="AN86" s="110">
        <f t="shared" si="26"/>
        <v>9</v>
      </c>
      <c r="AO86" s="110">
        <v>0</v>
      </c>
      <c r="AP86" s="110">
        <f t="shared" ref="AP86" si="32">AM86+AJ86+AG86+AD86+AA86+X86+U86+R86+O86+L86+F86+I86</f>
        <v>0</v>
      </c>
      <c r="AQ86" s="206">
        <v>20</v>
      </c>
      <c r="AR86" s="193">
        <v>9</v>
      </c>
      <c r="AS86" s="194"/>
      <c r="AT86" s="1">
        <v>1</v>
      </c>
    </row>
    <row r="87" spans="1:46" s="1" customFormat="1" ht="27" thickBot="1" x14ac:dyDescent="0.3">
      <c r="A87" s="250" t="s">
        <v>157</v>
      </c>
      <c r="B87" s="85" t="s">
        <v>167</v>
      </c>
      <c r="C87" s="86" t="s">
        <v>171</v>
      </c>
      <c r="D87" s="47">
        <v>3</v>
      </c>
      <c r="E87" s="49"/>
      <c r="F87" s="48"/>
      <c r="G87" s="34"/>
      <c r="H87" s="34"/>
      <c r="I87" s="34"/>
      <c r="J87" s="48"/>
      <c r="K87" s="36"/>
      <c r="L87" s="48"/>
      <c r="M87" s="155"/>
      <c r="N87" s="48"/>
      <c r="O87" s="48"/>
      <c r="P87" s="34"/>
      <c r="Q87" s="49"/>
      <c r="R87" s="48"/>
      <c r="S87" s="155"/>
      <c r="T87" s="49"/>
      <c r="U87" s="48"/>
      <c r="V87" s="155"/>
      <c r="W87" s="49"/>
      <c r="X87" s="48"/>
      <c r="Y87" s="301"/>
      <c r="Z87" s="148"/>
      <c r="AA87" s="48"/>
      <c r="AB87" s="155"/>
      <c r="AC87" s="49"/>
      <c r="AD87" s="48"/>
      <c r="AE87" s="155"/>
      <c r="AF87" s="49"/>
      <c r="AG87" s="48"/>
      <c r="AH87" s="155"/>
      <c r="AI87" s="49"/>
      <c r="AJ87" s="48"/>
      <c r="AK87" s="155"/>
      <c r="AL87" s="49"/>
      <c r="AM87" s="48"/>
      <c r="AN87" s="103">
        <f t="shared" si="26"/>
        <v>3</v>
      </c>
      <c r="AO87" s="103">
        <v>0</v>
      </c>
      <c r="AP87" s="103">
        <v>0</v>
      </c>
      <c r="AQ87" s="201">
        <v>20</v>
      </c>
      <c r="AR87" s="202">
        <v>3</v>
      </c>
      <c r="AS87" s="203"/>
    </row>
    <row r="88" spans="1:46" s="1" customFormat="1" ht="26.25" thickBot="1" x14ac:dyDescent="0.3">
      <c r="A88" s="251" t="s">
        <v>209</v>
      </c>
      <c r="B88" s="74" t="s">
        <v>130</v>
      </c>
      <c r="C88" s="252" t="s">
        <v>210</v>
      </c>
      <c r="D88" s="47">
        <v>2</v>
      </c>
      <c r="E88" s="47"/>
      <c r="F88" s="48"/>
      <c r="G88" s="34"/>
      <c r="H88" s="34"/>
      <c r="I88" s="34"/>
      <c r="J88" s="48"/>
      <c r="K88" s="36"/>
      <c r="L88" s="48"/>
      <c r="M88" s="155"/>
      <c r="N88" s="48"/>
      <c r="O88" s="48"/>
      <c r="P88" s="34"/>
      <c r="Q88" s="49"/>
      <c r="R88" s="48"/>
      <c r="S88" s="155"/>
      <c r="T88" s="49"/>
      <c r="U88" s="48"/>
      <c r="V88" s="155"/>
      <c r="W88" s="49"/>
      <c r="X88" s="48"/>
      <c r="Y88" s="301"/>
      <c r="Z88" s="148"/>
      <c r="AA88" s="48"/>
      <c r="AB88" s="155"/>
      <c r="AC88" s="49"/>
      <c r="AD88" s="48"/>
      <c r="AE88" s="155"/>
      <c r="AF88" s="49"/>
      <c r="AG88" s="48"/>
      <c r="AH88" s="155"/>
      <c r="AI88" s="49"/>
      <c r="AJ88" s="48"/>
      <c r="AK88" s="155"/>
      <c r="AL88" s="49"/>
      <c r="AM88" s="48"/>
      <c r="AN88" s="103">
        <f t="shared" si="26"/>
        <v>2</v>
      </c>
      <c r="AO88" s="103">
        <v>0</v>
      </c>
      <c r="AP88" s="103">
        <v>0</v>
      </c>
      <c r="AQ88" s="201">
        <v>20</v>
      </c>
      <c r="AR88" s="202">
        <v>2</v>
      </c>
      <c r="AS88" s="203"/>
    </row>
    <row r="89" spans="1:46" s="1" customFormat="1" ht="15.75" thickBot="1" x14ac:dyDescent="0.3">
      <c r="A89" s="71" t="s">
        <v>149</v>
      </c>
      <c r="B89" s="77" t="s">
        <v>8</v>
      </c>
      <c r="C89" s="73" t="s">
        <v>99</v>
      </c>
      <c r="D89" s="47">
        <v>2</v>
      </c>
      <c r="E89" s="49"/>
      <c r="F89" s="48"/>
      <c r="G89" s="34"/>
      <c r="H89" s="34"/>
      <c r="I89" s="34"/>
      <c r="J89" s="48"/>
      <c r="K89" s="36"/>
      <c r="L89" s="48"/>
      <c r="M89" s="155"/>
      <c r="N89" s="48"/>
      <c r="O89" s="48"/>
      <c r="P89" s="34">
        <v>1</v>
      </c>
      <c r="Q89" s="49"/>
      <c r="R89" s="48"/>
      <c r="S89" s="155"/>
      <c r="T89" s="49"/>
      <c r="U89" s="48"/>
      <c r="V89" s="155"/>
      <c r="W89" s="49"/>
      <c r="X89" s="48"/>
      <c r="Y89" s="48"/>
      <c r="Z89" s="49"/>
      <c r="AA89" s="48"/>
      <c r="AB89" s="155"/>
      <c r="AC89" s="49"/>
      <c r="AD89" s="48"/>
      <c r="AE89" s="155"/>
      <c r="AF89" s="49"/>
      <c r="AG89" s="48"/>
      <c r="AH89" s="155"/>
      <c r="AI89" s="49"/>
      <c r="AJ89" s="48"/>
      <c r="AK89" s="155"/>
      <c r="AL89" s="49"/>
      <c r="AM89" s="48"/>
      <c r="AN89" s="103">
        <f t="shared" si="26"/>
        <v>3</v>
      </c>
      <c r="AO89" s="103">
        <v>0</v>
      </c>
      <c r="AP89" s="103">
        <f t="shared" ref="AP89:AP90" si="33">AM89+AJ89+AG89+AD89+AA89+X89+U89+R89+O89+L89+F89+I89</f>
        <v>0</v>
      </c>
      <c r="AQ89" s="201">
        <v>20</v>
      </c>
      <c r="AR89" s="202">
        <v>3</v>
      </c>
      <c r="AS89" s="203"/>
      <c r="AT89" s="1">
        <v>2</v>
      </c>
    </row>
    <row r="90" spans="1:46" s="1" customFormat="1" ht="26.25" thickBot="1" x14ac:dyDescent="0.3">
      <c r="A90" s="71" t="s">
        <v>150</v>
      </c>
      <c r="B90" s="77" t="s">
        <v>43</v>
      </c>
      <c r="C90" s="73" t="s">
        <v>101</v>
      </c>
      <c r="D90" s="47">
        <v>2</v>
      </c>
      <c r="E90" s="49"/>
      <c r="F90" s="48"/>
      <c r="G90" s="34"/>
      <c r="H90" s="34"/>
      <c r="I90" s="34"/>
      <c r="J90" s="34">
        <v>2</v>
      </c>
      <c r="K90" s="36"/>
      <c r="L90" s="48"/>
      <c r="M90" s="155"/>
      <c r="N90" s="48"/>
      <c r="O90" s="48"/>
      <c r="P90" s="34"/>
      <c r="Q90" s="49"/>
      <c r="R90" s="48"/>
      <c r="S90" s="155"/>
      <c r="T90" s="49"/>
      <c r="U90" s="48"/>
      <c r="V90" s="155"/>
      <c r="W90" s="49"/>
      <c r="X90" s="48"/>
      <c r="Y90" s="48"/>
      <c r="Z90" s="49"/>
      <c r="AA90" s="48"/>
      <c r="AB90" s="155"/>
      <c r="AC90" s="49"/>
      <c r="AD90" s="48"/>
      <c r="AE90" s="155"/>
      <c r="AF90" s="49"/>
      <c r="AG90" s="48"/>
      <c r="AH90" s="155"/>
      <c r="AI90" s="49"/>
      <c r="AJ90" s="48"/>
      <c r="AK90" s="155"/>
      <c r="AL90" s="49"/>
      <c r="AM90" s="48"/>
      <c r="AN90" s="103">
        <f t="shared" si="26"/>
        <v>4</v>
      </c>
      <c r="AO90" s="103">
        <v>0</v>
      </c>
      <c r="AP90" s="103">
        <f t="shared" si="33"/>
        <v>0</v>
      </c>
      <c r="AQ90" s="201">
        <v>20</v>
      </c>
      <c r="AR90" s="202">
        <v>4</v>
      </c>
      <c r="AS90" s="203"/>
    </row>
    <row r="91" spans="1:46" s="1" customFormat="1" x14ac:dyDescent="0.25">
      <c r="A91" s="318" t="s">
        <v>151</v>
      </c>
      <c r="B91" s="67" t="s">
        <v>220</v>
      </c>
      <c r="C91" s="68" t="s">
        <v>93</v>
      </c>
      <c r="D91" s="51">
        <v>4</v>
      </c>
      <c r="E91" s="53"/>
      <c r="F91" s="52"/>
      <c r="G91" s="37"/>
      <c r="H91" s="37"/>
      <c r="I91" s="37"/>
      <c r="J91" s="52"/>
      <c r="K91" s="37"/>
      <c r="L91" s="52"/>
      <c r="M91" s="90"/>
      <c r="N91" s="37"/>
      <c r="O91" s="52"/>
      <c r="P91" s="37">
        <v>2</v>
      </c>
      <c r="Q91" s="53"/>
      <c r="R91" s="52"/>
      <c r="S91" s="90"/>
      <c r="T91" s="53"/>
      <c r="U91" s="52"/>
      <c r="V91" s="90"/>
      <c r="W91" s="53"/>
      <c r="X91" s="52"/>
      <c r="Y91" s="52"/>
      <c r="Z91" s="53"/>
      <c r="AA91" s="52"/>
      <c r="AB91" s="90"/>
      <c r="AC91" s="53"/>
      <c r="AD91" s="52"/>
      <c r="AE91" s="90"/>
      <c r="AF91" s="53"/>
      <c r="AG91" s="52"/>
      <c r="AH91" s="90"/>
      <c r="AI91" s="53"/>
      <c r="AJ91" s="52"/>
      <c r="AK91" s="90"/>
      <c r="AL91" s="53"/>
      <c r="AM91" s="52"/>
      <c r="AN91" s="105">
        <f t="shared" si="24"/>
        <v>6</v>
      </c>
      <c r="AO91" s="105">
        <v>0</v>
      </c>
      <c r="AP91" s="105">
        <f t="shared" si="25"/>
        <v>0</v>
      </c>
      <c r="AQ91" s="188">
        <v>20</v>
      </c>
      <c r="AR91" s="189">
        <v>6</v>
      </c>
      <c r="AS91" s="190"/>
    </row>
    <row r="92" spans="1:46" s="1" customFormat="1" x14ac:dyDescent="0.25">
      <c r="A92" s="338"/>
      <c r="B92" s="75" t="s">
        <v>3</v>
      </c>
      <c r="C92" s="76" t="s">
        <v>94</v>
      </c>
      <c r="D92" s="55">
        <v>2</v>
      </c>
      <c r="E92" s="58"/>
      <c r="F92" s="56"/>
      <c r="G92" s="39"/>
      <c r="H92" s="39"/>
      <c r="I92" s="39"/>
      <c r="J92" s="56"/>
      <c r="K92" s="39"/>
      <c r="L92" s="56"/>
      <c r="M92" s="157"/>
      <c r="N92" s="56"/>
      <c r="O92" s="56"/>
      <c r="P92" s="39">
        <v>2</v>
      </c>
      <c r="Q92" s="58"/>
      <c r="R92" s="56"/>
      <c r="S92" s="157"/>
      <c r="T92" s="58"/>
      <c r="U92" s="56"/>
      <c r="V92" s="157"/>
      <c r="W92" s="58"/>
      <c r="X92" s="56"/>
      <c r="Y92" s="56"/>
      <c r="Z92" s="58"/>
      <c r="AA92" s="56"/>
      <c r="AB92" s="157"/>
      <c r="AC92" s="58"/>
      <c r="AD92" s="56"/>
      <c r="AE92" s="157"/>
      <c r="AF92" s="58"/>
      <c r="AG92" s="56"/>
      <c r="AH92" s="157"/>
      <c r="AI92" s="58"/>
      <c r="AJ92" s="56"/>
      <c r="AK92" s="157"/>
      <c r="AL92" s="58"/>
      <c r="AM92" s="56"/>
      <c r="AN92" s="115">
        <f t="shared" ref="AN92" si="34">AK92+AH92+AE92+AB92+Y92+V92+S92+P92+M92+J92+D92+G92</f>
        <v>4</v>
      </c>
      <c r="AO92" s="115">
        <v>0</v>
      </c>
      <c r="AP92" s="115">
        <f t="shared" ref="AP92" si="35">AM92+AJ92+AG92+AD92+AA92+X92+U92+R92+O92+L92+F92+I92</f>
        <v>0</v>
      </c>
      <c r="AQ92" s="164">
        <v>20</v>
      </c>
      <c r="AR92" s="171">
        <v>4</v>
      </c>
      <c r="AS92" s="205"/>
    </row>
    <row r="93" spans="1:46" s="1" customFormat="1" x14ac:dyDescent="0.25">
      <c r="A93" s="338"/>
      <c r="B93" s="87" t="s">
        <v>172</v>
      </c>
      <c r="C93" s="76" t="s">
        <v>173</v>
      </c>
      <c r="D93" s="121"/>
      <c r="E93" s="124"/>
      <c r="F93" s="122"/>
      <c r="G93" s="123"/>
      <c r="H93" s="123"/>
      <c r="I93" s="123"/>
      <c r="J93" s="122"/>
      <c r="K93" s="123"/>
      <c r="L93" s="122"/>
      <c r="M93" s="162"/>
      <c r="N93" s="123"/>
      <c r="O93" s="122"/>
      <c r="P93" s="123">
        <v>1</v>
      </c>
      <c r="Q93" s="124"/>
      <c r="R93" s="122"/>
      <c r="S93" s="162"/>
      <c r="T93" s="124"/>
      <c r="U93" s="122"/>
      <c r="V93" s="162"/>
      <c r="W93" s="124"/>
      <c r="X93" s="122"/>
      <c r="Y93" s="122"/>
      <c r="Z93" s="124"/>
      <c r="AA93" s="122"/>
      <c r="AB93" s="162"/>
      <c r="AC93" s="124"/>
      <c r="AD93" s="122"/>
      <c r="AE93" s="162"/>
      <c r="AF93" s="124"/>
      <c r="AG93" s="122"/>
      <c r="AH93" s="162"/>
      <c r="AI93" s="124"/>
      <c r="AJ93" s="122"/>
      <c r="AK93" s="162"/>
      <c r="AL93" s="124"/>
      <c r="AM93" s="122"/>
      <c r="AN93" s="125">
        <f t="shared" si="24"/>
        <v>1</v>
      </c>
      <c r="AO93" s="125"/>
      <c r="AP93" s="125"/>
      <c r="AQ93" s="164">
        <v>20</v>
      </c>
      <c r="AR93" s="171">
        <v>1</v>
      </c>
      <c r="AS93" s="205"/>
    </row>
    <row r="94" spans="1:46" s="1" customFormat="1" ht="15.75" thickBot="1" x14ac:dyDescent="0.3">
      <c r="A94" s="317"/>
      <c r="B94" s="69" t="s">
        <v>4</v>
      </c>
      <c r="C94" s="70" t="s">
        <v>95</v>
      </c>
      <c r="D94" s="60">
        <v>6</v>
      </c>
      <c r="E94" s="62"/>
      <c r="F94" s="61"/>
      <c r="G94" s="41"/>
      <c r="H94" s="41"/>
      <c r="I94" s="41"/>
      <c r="J94" s="61"/>
      <c r="K94" s="42"/>
      <c r="L94" s="61"/>
      <c r="M94" s="154"/>
      <c r="N94" s="61"/>
      <c r="O94" s="61"/>
      <c r="P94" s="41"/>
      <c r="Q94" s="62"/>
      <c r="R94" s="61"/>
      <c r="S94" s="154"/>
      <c r="T94" s="62"/>
      <c r="U94" s="61"/>
      <c r="V94" s="154"/>
      <c r="W94" s="62"/>
      <c r="X94" s="61"/>
      <c r="Y94" s="61"/>
      <c r="Z94" s="62"/>
      <c r="AA94" s="61"/>
      <c r="AB94" s="154"/>
      <c r="AC94" s="62"/>
      <c r="AD94" s="61"/>
      <c r="AE94" s="154"/>
      <c r="AF94" s="62"/>
      <c r="AG94" s="61"/>
      <c r="AH94" s="154"/>
      <c r="AI94" s="62"/>
      <c r="AJ94" s="61"/>
      <c r="AK94" s="154"/>
      <c r="AL94" s="62"/>
      <c r="AM94" s="61"/>
      <c r="AN94" s="110">
        <f t="shared" si="24"/>
        <v>6</v>
      </c>
      <c r="AO94" s="110">
        <v>0</v>
      </c>
      <c r="AP94" s="110">
        <f t="shared" si="25"/>
        <v>0</v>
      </c>
      <c r="AQ94" s="206">
        <v>20</v>
      </c>
      <c r="AR94" s="193">
        <v>6</v>
      </c>
      <c r="AS94" s="194"/>
    </row>
    <row r="95" spans="1:46" s="1" customFormat="1" ht="26.25" thickBot="1" x14ac:dyDescent="0.3">
      <c r="A95" s="198" t="s">
        <v>153</v>
      </c>
      <c r="B95" s="204" t="s">
        <v>221</v>
      </c>
      <c r="C95" s="82" t="s">
        <v>92</v>
      </c>
      <c r="D95" s="111">
        <v>5</v>
      </c>
      <c r="E95" s="45"/>
      <c r="F95" s="43"/>
      <c r="G95" s="44"/>
      <c r="H95" s="44"/>
      <c r="I95" s="44"/>
      <c r="J95" s="43"/>
      <c r="K95" s="44"/>
      <c r="L95" s="43"/>
      <c r="M95" s="159"/>
      <c r="N95" s="44"/>
      <c r="O95" s="43"/>
      <c r="P95" s="44"/>
      <c r="Q95" s="45"/>
      <c r="R95" s="43"/>
      <c r="S95" s="159"/>
      <c r="T95" s="45"/>
      <c r="U95" s="43"/>
      <c r="V95" s="159"/>
      <c r="W95" s="45"/>
      <c r="X95" s="43"/>
      <c r="Y95" s="43"/>
      <c r="Z95" s="45"/>
      <c r="AA95" s="43"/>
      <c r="AB95" s="159"/>
      <c r="AC95" s="45"/>
      <c r="AD95" s="43"/>
      <c r="AE95" s="159"/>
      <c r="AF95" s="45"/>
      <c r="AG95" s="43"/>
      <c r="AH95" s="159"/>
      <c r="AI95" s="45"/>
      <c r="AJ95" s="43"/>
      <c r="AK95" s="159"/>
      <c r="AL95" s="45"/>
      <c r="AM95" s="43"/>
      <c r="AN95" s="112">
        <f t="shared" ref="AN95" si="36">AK95+AH95+AE95+AB95+Y95+V95+S95+P95+M95+J95+D95+G95</f>
        <v>5</v>
      </c>
      <c r="AO95" s="112">
        <v>0</v>
      </c>
      <c r="AP95" s="112">
        <f t="shared" ref="AP95" si="37">AM95+AJ95+AG95+AD95+AA95+X95+U95+R95+O95+L95+F95+I95</f>
        <v>0</v>
      </c>
      <c r="AQ95" s="184">
        <v>20</v>
      </c>
      <c r="AR95" s="185">
        <v>5</v>
      </c>
      <c r="AS95" s="186"/>
    </row>
    <row r="96" spans="1:46" s="5" customFormat="1" ht="15.75" customHeight="1" thickBot="1" x14ac:dyDescent="0.3">
      <c r="A96" s="348" t="s">
        <v>109</v>
      </c>
      <c r="B96" s="349"/>
      <c r="C96" s="350"/>
      <c r="D96" s="176">
        <f>SUM(D66:D95)</f>
        <v>107</v>
      </c>
      <c r="E96" s="176"/>
      <c r="F96" s="176"/>
      <c r="G96" s="176"/>
      <c r="H96" s="176"/>
      <c r="I96" s="176"/>
      <c r="J96" s="303">
        <f>SUM(J66:J94)</f>
        <v>4</v>
      </c>
      <c r="K96" s="176"/>
      <c r="L96" s="176"/>
      <c r="M96" s="176">
        <f>SUM(M66:M94)</f>
        <v>15</v>
      </c>
      <c r="N96" s="176"/>
      <c r="O96" s="176"/>
      <c r="P96" s="176">
        <f>SUM(P66:P94)</f>
        <v>28</v>
      </c>
      <c r="Q96" s="176"/>
      <c r="R96" s="176"/>
      <c r="S96" s="176"/>
      <c r="T96" s="176"/>
      <c r="U96" s="176"/>
      <c r="V96" s="176"/>
      <c r="W96" s="176"/>
      <c r="X96" s="176"/>
      <c r="Y96" s="303">
        <f>SUM(Y66:Y94)</f>
        <v>13</v>
      </c>
      <c r="Z96" s="303"/>
      <c r="AA96" s="303"/>
      <c r="AB96" s="303">
        <f>SUM(AB66:AB94)</f>
        <v>0</v>
      </c>
      <c r="AC96" s="303"/>
      <c r="AD96" s="303"/>
      <c r="AE96" s="303">
        <f>SUM(AE66:AE94)</f>
        <v>4</v>
      </c>
      <c r="AF96" s="176"/>
      <c r="AG96" s="176"/>
      <c r="AH96" s="176"/>
      <c r="AI96" s="176"/>
      <c r="AJ96" s="176"/>
      <c r="AK96" s="176"/>
      <c r="AL96" s="176"/>
      <c r="AM96" s="176"/>
      <c r="AN96" s="176">
        <f>SUM(AN66:AN95)</f>
        <v>174</v>
      </c>
      <c r="AO96" s="176">
        <f t="shared" ref="AO96:AP99" si="38">AL96+AI96+AF96+AC96+Z96+W96+T96+Q96+N96+K96+E96+H96</f>
        <v>0</v>
      </c>
      <c r="AP96" s="176">
        <f t="shared" si="25"/>
        <v>0</v>
      </c>
      <c r="AQ96" s="177"/>
      <c r="AR96" s="177">
        <f>SUM(AR66:AR95)</f>
        <v>174</v>
      </c>
      <c r="AS96" s="177">
        <f>SUM(AS66:AS95)</f>
        <v>0</v>
      </c>
      <c r="AT96" s="177">
        <f>SUM(AT66:AT95)</f>
        <v>40</v>
      </c>
    </row>
    <row r="97" spans="1:46" s="5" customFormat="1" ht="15" hidden="1" customHeight="1" x14ac:dyDescent="0.25">
      <c r="A97" s="88"/>
      <c r="B97" s="361" t="s">
        <v>122</v>
      </c>
      <c r="C97" s="362"/>
      <c r="D97" s="163">
        <v>731</v>
      </c>
      <c r="E97" s="163"/>
      <c r="F97" s="163"/>
      <c r="G97" s="163"/>
      <c r="H97" s="163"/>
      <c r="I97" s="163"/>
      <c r="J97" s="163">
        <v>15</v>
      </c>
      <c r="K97" s="163"/>
      <c r="L97" s="163"/>
      <c r="M97" s="163"/>
      <c r="N97" s="163"/>
      <c r="O97" s="163"/>
      <c r="P97" s="163">
        <v>41</v>
      </c>
      <c r="Q97" s="163"/>
      <c r="R97" s="163"/>
      <c r="S97" s="163"/>
      <c r="T97" s="163"/>
      <c r="U97" s="163"/>
      <c r="V97" s="163"/>
      <c r="W97" s="163"/>
      <c r="X97" s="163"/>
      <c r="Y97" s="163">
        <v>41</v>
      </c>
      <c r="Z97" s="163"/>
      <c r="AA97" s="163"/>
      <c r="AB97" s="163"/>
      <c r="AC97" s="163"/>
      <c r="AD97" s="163"/>
      <c r="AE97" s="163">
        <v>22</v>
      </c>
      <c r="AF97" s="163"/>
      <c r="AG97" s="163"/>
      <c r="AH97" s="163"/>
      <c r="AI97" s="163"/>
      <c r="AJ97" s="163"/>
      <c r="AK97" s="163"/>
      <c r="AL97" s="163"/>
      <c r="AM97" s="163"/>
      <c r="AN97" s="163">
        <v>850</v>
      </c>
      <c r="AO97" s="163">
        <v>0</v>
      </c>
      <c r="AP97" s="163">
        <v>0</v>
      </c>
      <c r="AQ97" s="168"/>
      <c r="AR97" s="165"/>
      <c r="AS97" s="173"/>
    </row>
    <row r="98" spans="1:46" s="5" customFormat="1" ht="15" hidden="1" customHeight="1" x14ac:dyDescent="0.25">
      <c r="A98" s="253"/>
      <c r="B98" s="359" t="s">
        <v>121</v>
      </c>
      <c r="C98" s="360"/>
      <c r="D98" s="254">
        <v>526</v>
      </c>
      <c r="E98" s="254"/>
      <c r="F98" s="254"/>
      <c r="G98" s="254"/>
      <c r="H98" s="254"/>
      <c r="I98" s="254"/>
      <c r="J98" s="254">
        <v>10</v>
      </c>
      <c r="K98" s="254"/>
      <c r="L98" s="254"/>
      <c r="M98" s="254">
        <v>7</v>
      </c>
      <c r="N98" s="254"/>
      <c r="O98" s="254"/>
      <c r="P98" s="254">
        <v>45</v>
      </c>
      <c r="Q98" s="254"/>
      <c r="R98" s="254"/>
      <c r="S98" s="254"/>
      <c r="T98" s="254"/>
      <c r="U98" s="254"/>
      <c r="V98" s="254"/>
      <c r="W98" s="254"/>
      <c r="X98" s="254"/>
      <c r="Y98" s="254">
        <v>26</v>
      </c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>
        <v>614</v>
      </c>
      <c r="AO98" s="254">
        <v>0</v>
      </c>
      <c r="AP98" s="254">
        <v>0</v>
      </c>
      <c r="AQ98" s="168"/>
      <c r="AR98" s="165"/>
      <c r="AS98" s="255"/>
    </row>
    <row r="99" spans="1:46" s="5" customFormat="1" ht="15.75" thickBot="1" x14ac:dyDescent="0.3">
      <c r="A99" s="342" t="s">
        <v>110</v>
      </c>
      <c r="B99" s="343"/>
      <c r="C99" s="344"/>
      <c r="D99" s="259">
        <f>D61+D96</f>
        <v>185</v>
      </c>
      <c r="E99" s="259">
        <f t="shared" ref="E99:AN99" si="39">E61+E96</f>
        <v>0</v>
      </c>
      <c r="F99" s="259">
        <f t="shared" si="39"/>
        <v>0</v>
      </c>
      <c r="G99" s="259">
        <f t="shared" si="39"/>
        <v>13</v>
      </c>
      <c r="H99" s="259">
        <f t="shared" si="39"/>
        <v>0</v>
      </c>
      <c r="I99" s="259">
        <f t="shared" si="39"/>
        <v>0</v>
      </c>
      <c r="J99" s="259">
        <f t="shared" si="39"/>
        <v>20</v>
      </c>
      <c r="K99" s="259">
        <f t="shared" si="39"/>
        <v>0</v>
      </c>
      <c r="L99" s="259">
        <f t="shared" si="39"/>
        <v>0</v>
      </c>
      <c r="M99" s="259">
        <f t="shared" si="39"/>
        <v>37</v>
      </c>
      <c r="N99" s="259">
        <f t="shared" si="39"/>
        <v>0</v>
      </c>
      <c r="O99" s="259">
        <f t="shared" si="39"/>
        <v>0</v>
      </c>
      <c r="P99" s="259">
        <f t="shared" si="39"/>
        <v>89</v>
      </c>
      <c r="Q99" s="259">
        <f t="shared" si="39"/>
        <v>0</v>
      </c>
      <c r="R99" s="259">
        <f t="shared" si="39"/>
        <v>0</v>
      </c>
      <c r="S99" s="259">
        <f t="shared" si="39"/>
        <v>4</v>
      </c>
      <c r="T99" s="259">
        <f t="shared" si="39"/>
        <v>0</v>
      </c>
      <c r="U99" s="259">
        <f t="shared" si="39"/>
        <v>0</v>
      </c>
      <c r="V99" s="259">
        <f t="shared" si="39"/>
        <v>38</v>
      </c>
      <c r="W99" s="259">
        <f t="shared" si="39"/>
        <v>2</v>
      </c>
      <c r="X99" s="259">
        <f t="shared" si="39"/>
        <v>0</v>
      </c>
      <c r="Y99" s="259">
        <f t="shared" si="39"/>
        <v>26</v>
      </c>
      <c r="Z99" s="259">
        <f t="shared" si="39"/>
        <v>0</v>
      </c>
      <c r="AA99" s="259">
        <f t="shared" si="39"/>
        <v>0</v>
      </c>
      <c r="AB99" s="259">
        <f t="shared" si="39"/>
        <v>9</v>
      </c>
      <c r="AC99" s="259">
        <f t="shared" si="39"/>
        <v>0</v>
      </c>
      <c r="AD99" s="259">
        <f t="shared" si="39"/>
        <v>0</v>
      </c>
      <c r="AE99" s="259">
        <f t="shared" si="39"/>
        <v>24</v>
      </c>
      <c r="AF99" s="259">
        <f t="shared" si="39"/>
        <v>0</v>
      </c>
      <c r="AG99" s="259">
        <f t="shared" si="39"/>
        <v>0</v>
      </c>
      <c r="AH99" s="259">
        <f t="shared" si="39"/>
        <v>11</v>
      </c>
      <c r="AI99" s="259">
        <f t="shared" si="39"/>
        <v>1</v>
      </c>
      <c r="AJ99" s="259">
        <f t="shared" si="39"/>
        <v>0</v>
      </c>
      <c r="AK99" s="259">
        <f t="shared" si="39"/>
        <v>23</v>
      </c>
      <c r="AL99" s="259">
        <f t="shared" si="39"/>
        <v>0</v>
      </c>
      <c r="AM99" s="259">
        <f t="shared" si="39"/>
        <v>0</v>
      </c>
      <c r="AN99" s="259">
        <f t="shared" si="39"/>
        <v>483</v>
      </c>
      <c r="AO99" s="103">
        <f t="shared" si="38"/>
        <v>3</v>
      </c>
      <c r="AP99" s="103">
        <f t="shared" si="38"/>
        <v>0</v>
      </c>
      <c r="AQ99" s="260"/>
      <c r="AR99" s="260">
        <f>AR61+AR96</f>
        <v>484</v>
      </c>
      <c r="AS99" s="261">
        <f>AS61+AS96</f>
        <v>3</v>
      </c>
      <c r="AT99" s="261">
        <f>AT61+AT96</f>
        <v>203</v>
      </c>
    </row>
    <row r="100" spans="1:46" s="1" customFormat="1" ht="15" hidden="1" customHeight="1" x14ac:dyDescent="0.25">
      <c r="A100" s="256"/>
      <c r="B100" s="357" t="s">
        <v>122</v>
      </c>
      <c r="C100" s="358"/>
      <c r="D100" s="257">
        <v>1300</v>
      </c>
      <c r="E100" s="257">
        <v>30</v>
      </c>
      <c r="F100" s="257"/>
      <c r="G100" s="257">
        <v>85</v>
      </c>
      <c r="H100" s="257"/>
      <c r="I100" s="257"/>
      <c r="J100" s="257">
        <v>170</v>
      </c>
      <c r="K100" s="257"/>
      <c r="L100" s="257"/>
      <c r="M100" s="257">
        <v>109</v>
      </c>
      <c r="N100" s="257"/>
      <c r="O100" s="257"/>
      <c r="P100" s="257">
        <v>365</v>
      </c>
      <c r="Q100" s="257"/>
      <c r="R100" s="257"/>
      <c r="S100" s="257">
        <v>25</v>
      </c>
      <c r="T100" s="257"/>
      <c r="U100" s="257"/>
      <c r="V100" s="257">
        <v>82</v>
      </c>
      <c r="W100" s="257"/>
      <c r="X100" s="257"/>
      <c r="Y100" s="257">
        <v>149</v>
      </c>
      <c r="Z100" s="257"/>
      <c r="AA100" s="257"/>
      <c r="AB100" s="257">
        <v>95</v>
      </c>
      <c r="AC100" s="257"/>
      <c r="AD100" s="257"/>
      <c r="AE100" s="257">
        <v>92</v>
      </c>
      <c r="AF100" s="257"/>
      <c r="AG100" s="257"/>
      <c r="AH100" s="257">
        <v>50</v>
      </c>
      <c r="AI100" s="257"/>
      <c r="AJ100" s="257"/>
      <c r="AK100" s="257">
        <v>70</v>
      </c>
      <c r="AL100" s="257"/>
      <c r="AM100" s="257"/>
      <c r="AN100" s="258">
        <v>2592</v>
      </c>
      <c r="AO100" s="258">
        <v>30</v>
      </c>
      <c r="AP100" s="258">
        <v>0</v>
      </c>
      <c r="AQ100" s="168"/>
      <c r="AR100" s="165"/>
      <c r="AS100" s="186"/>
    </row>
    <row r="101" spans="1:46" s="1" customFormat="1" ht="15" hidden="1" customHeight="1" x14ac:dyDescent="0.25">
      <c r="A101" s="25"/>
      <c r="B101" s="355" t="s">
        <v>121</v>
      </c>
      <c r="C101" s="356"/>
      <c r="D101" s="24">
        <v>998</v>
      </c>
      <c r="E101" s="24">
        <v>13</v>
      </c>
      <c r="F101" s="24"/>
      <c r="G101" s="24">
        <v>70</v>
      </c>
      <c r="H101" s="24"/>
      <c r="I101" s="24">
        <v>20</v>
      </c>
      <c r="J101" s="294">
        <v>177</v>
      </c>
      <c r="K101" s="24"/>
      <c r="L101" s="24">
        <v>10</v>
      </c>
      <c r="M101" s="24">
        <v>122</v>
      </c>
      <c r="N101" s="24"/>
      <c r="O101" s="24"/>
      <c r="P101" s="24">
        <v>302</v>
      </c>
      <c r="Q101" s="24"/>
      <c r="R101" s="24"/>
      <c r="S101" s="24">
        <v>28</v>
      </c>
      <c r="T101" s="24"/>
      <c r="U101" s="24"/>
      <c r="V101" s="24">
        <v>71</v>
      </c>
      <c r="W101" s="24"/>
      <c r="X101" s="24"/>
      <c r="Y101" s="294">
        <v>117</v>
      </c>
      <c r="Z101" s="24"/>
      <c r="AA101" s="24"/>
      <c r="AB101" s="294">
        <v>100</v>
      </c>
      <c r="AC101" s="24"/>
      <c r="AD101" s="24"/>
      <c r="AE101" s="294">
        <v>45</v>
      </c>
      <c r="AF101" s="24">
        <v>10</v>
      </c>
      <c r="AG101" s="24"/>
      <c r="AH101" s="24">
        <v>35</v>
      </c>
      <c r="AI101" s="24"/>
      <c r="AJ101" s="24"/>
      <c r="AK101" s="24">
        <v>55</v>
      </c>
      <c r="AL101" s="24"/>
      <c r="AM101" s="24"/>
      <c r="AN101" s="23">
        <v>2120</v>
      </c>
      <c r="AO101" s="23">
        <v>23</v>
      </c>
      <c r="AP101" s="23">
        <v>30</v>
      </c>
      <c r="AQ101" s="166"/>
      <c r="AR101" s="165"/>
      <c r="AS101" s="174"/>
    </row>
    <row r="102" spans="1:46" ht="15.75" thickBot="1" x14ac:dyDescent="0.3">
      <c r="A102" s="26"/>
      <c r="B102" s="26"/>
      <c r="C102" s="27"/>
      <c r="D102" s="6"/>
      <c r="E102" s="6"/>
      <c r="F102" s="6"/>
      <c r="G102" s="6"/>
      <c r="H102" s="6"/>
      <c r="I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Z102" s="6"/>
      <c r="AA102" s="6"/>
      <c r="AC102" s="6"/>
      <c r="AD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166"/>
      <c r="AR102" s="165"/>
      <c r="AS102" s="175"/>
    </row>
    <row r="103" spans="1:46" ht="15" customHeight="1" x14ac:dyDescent="0.25">
      <c r="A103" s="351" t="s">
        <v>135</v>
      </c>
      <c r="B103" s="31" t="s">
        <v>156</v>
      </c>
      <c r="C103" s="32"/>
      <c r="D103" s="323" t="s">
        <v>13</v>
      </c>
      <c r="E103" s="323"/>
      <c r="F103" s="323"/>
      <c r="G103" s="323" t="s">
        <v>50</v>
      </c>
      <c r="H103" s="323"/>
      <c r="I103" s="323"/>
      <c r="J103" s="323" t="s">
        <v>15</v>
      </c>
      <c r="K103" s="323"/>
      <c r="L103" s="323"/>
      <c r="M103" s="323" t="s">
        <v>23</v>
      </c>
      <c r="N103" s="323"/>
      <c r="O103" s="323"/>
      <c r="P103" s="323" t="s">
        <v>14</v>
      </c>
      <c r="Q103" s="323"/>
      <c r="R103" s="323"/>
      <c r="S103" s="323" t="s">
        <v>17</v>
      </c>
      <c r="T103" s="323"/>
      <c r="U103" s="323"/>
      <c r="V103" s="323" t="s">
        <v>18</v>
      </c>
      <c r="W103" s="323"/>
      <c r="X103" s="323"/>
      <c r="Y103" s="323" t="s">
        <v>16</v>
      </c>
      <c r="Z103" s="323"/>
      <c r="AA103" s="323"/>
      <c r="AB103" s="323" t="s">
        <v>19</v>
      </c>
      <c r="AC103" s="323"/>
      <c r="AD103" s="323"/>
      <c r="AE103" s="323" t="s">
        <v>20</v>
      </c>
      <c r="AF103" s="323"/>
      <c r="AG103" s="323"/>
      <c r="AH103" s="323" t="s">
        <v>21</v>
      </c>
      <c r="AI103" s="323"/>
      <c r="AJ103" s="323"/>
      <c r="AK103" s="323" t="s">
        <v>22</v>
      </c>
      <c r="AL103" s="323"/>
      <c r="AM103" s="323"/>
      <c r="AN103" s="323" t="s">
        <v>49</v>
      </c>
      <c r="AO103" s="323"/>
      <c r="AP103" s="323"/>
      <c r="AQ103" s="241" t="s">
        <v>213</v>
      </c>
      <c r="AR103" s="320" t="s">
        <v>214</v>
      </c>
      <c r="AS103" s="321"/>
    </row>
    <row r="104" spans="1:46" ht="15.75" thickBot="1" x14ac:dyDescent="0.3">
      <c r="A104" s="352"/>
      <c r="B104" s="262" t="s">
        <v>45</v>
      </c>
      <c r="C104" s="262"/>
      <c r="D104" s="263" t="s">
        <v>46</v>
      </c>
      <c r="E104" s="263" t="s">
        <v>47</v>
      </c>
      <c r="F104" s="263" t="s">
        <v>48</v>
      </c>
      <c r="G104" s="263" t="s">
        <v>46</v>
      </c>
      <c r="H104" s="263" t="s">
        <v>47</v>
      </c>
      <c r="I104" s="263" t="s">
        <v>48</v>
      </c>
      <c r="J104" s="154" t="s">
        <v>46</v>
      </c>
      <c r="K104" s="263" t="s">
        <v>47</v>
      </c>
      <c r="L104" s="263" t="s">
        <v>48</v>
      </c>
      <c r="M104" s="263" t="s">
        <v>46</v>
      </c>
      <c r="N104" s="263" t="s">
        <v>47</v>
      </c>
      <c r="O104" s="263" t="s">
        <v>48</v>
      </c>
      <c r="P104" s="263" t="s">
        <v>46</v>
      </c>
      <c r="Q104" s="263" t="s">
        <v>47</v>
      </c>
      <c r="R104" s="263" t="s">
        <v>48</v>
      </c>
      <c r="S104" s="263" t="s">
        <v>46</v>
      </c>
      <c r="T104" s="263" t="s">
        <v>47</v>
      </c>
      <c r="U104" s="263" t="s">
        <v>48</v>
      </c>
      <c r="V104" s="263" t="s">
        <v>46</v>
      </c>
      <c r="W104" s="263" t="s">
        <v>47</v>
      </c>
      <c r="X104" s="263" t="s">
        <v>48</v>
      </c>
      <c r="Y104" s="154" t="s">
        <v>46</v>
      </c>
      <c r="Z104" s="263" t="s">
        <v>47</v>
      </c>
      <c r="AA104" s="263" t="s">
        <v>48</v>
      </c>
      <c r="AB104" s="154" t="s">
        <v>46</v>
      </c>
      <c r="AC104" s="263" t="s">
        <v>47</v>
      </c>
      <c r="AD104" s="263" t="s">
        <v>48</v>
      </c>
      <c r="AE104" s="154" t="s">
        <v>46</v>
      </c>
      <c r="AF104" s="263" t="s">
        <v>47</v>
      </c>
      <c r="AG104" s="263" t="s">
        <v>48</v>
      </c>
      <c r="AH104" s="263" t="s">
        <v>46</v>
      </c>
      <c r="AI104" s="263" t="s">
        <v>47</v>
      </c>
      <c r="AJ104" s="263" t="s">
        <v>48</v>
      </c>
      <c r="AK104" s="263" t="s">
        <v>46</v>
      </c>
      <c r="AL104" s="263" t="s">
        <v>47</v>
      </c>
      <c r="AM104" s="263" t="s">
        <v>48</v>
      </c>
      <c r="AN104" s="263" t="s">
        <v>46</v>
      </c>
      <c r="AO104" s="263" t="s">
        <v>47</v>
      </c>
      <c r="AP104" s="263" t="s">
        <v>48</v>
      </c>
      <c r="AQ104" s="264"/>
      <c r="AR104" s="243" t="s">
        <v>46</v>
      </c>
      <c r="AS104" s="244" t="s">
        <v>47</v>
      </c>
    </row>
    <row r="105" spans="1:46" ht="32.25" customHeight="1" thickBot="1" x14ac:dyDescent="0.3">
      <c r="A105" s="265" t="s">
        <v>136</v>
      </c>
      <c r="B105" s="77" t="s">
        <v>182</v>
      </c>
      <c r="C105" s="266" t="s">
        <v>183</v>
      </c>
      <c r="D105" s="267">
        <v>1</v>
      </c>
      <c r="E105" s="268"/>
      <c r="F105" s="268"/>
      <c r="G105" s="268"/>
      <c r="H105" s="268"/>
      <c r="I105" s="268"/>
      <c r="J105" s="295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95">
        <v>1</v>
      </c>
      <c r="Z105" s="268"/>
      <c r="AA105" s="268"/>
      <c r="AB105" s="295"/>
      <c r="AC105" s="268"/>
      <c r="AD105" s="268"/>
      <c r="AE105" s="295">
        <v>1</v>
      </c>
      <c r="AF105" s="268"/>
      <c r="AG105" s="268"/>
      <c r="AH105" s="268"/>
      <c r="AI105" s="268"/>
      <c r="AJ105" s="268"/>
      <c r="AK105" s="268"/>
      <c r="AL105" s="268"/>
      <c r="AM105" s="268"/>
      <c r="AN105" s="267">
        <f>D105+G105+J105+M105+P105+S105+V105+Y105+AB105+AE105+AH105+AK105</f>
        <v>3</v>
      </c>
      <c r="AO105" s="268"/>
      <c r="AP105" s="268"/>
      <c r="AQ105" s="269">
        <v>20</v>
      </c>
      <c r="AR105" s="202">
        <v>3</v>
      </c>
      <c r="AS105" s="270"/>
    </row>
    <row r="106" spans="1:46" ht="27" thickBot="1" x14ac:dyDescent="0.3">
      <c r="A106" s="265" t="s">
        <v>137</v>
      </c>
      <c r="B106" s="77" t="s">
        <v>184</v>
      </c>
      <c r="C106" s="266" t="s">
        <v>185</v>
      </c>
      <c r="D106" s="267">
        <v>14</v>
      </c>
      <c r="E106" s="268"/>
      <c r="F106" s="268"/>
      <c r="G106" s="268"/>
      <c r="H106" s="268"/>
      <c r="I106" s="268"/>
      <c r="J106" s="295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95"/>
      <c r="Z106" s="268"/>
      <c r="AA106" s="268"/>
      <c r="AB106" s="295"/>
      <c r="AC106" s="268"/>
      <c r="AD106" s="268"/>
      <c r="AE106" s="295"/>
      <c r="AF106" s="268"/>
      <c r="AG106" s="268"/>
      <c r="AH106" s="268"/>
      <c r="AI106" s="268"/>
      <c r="AJ106" s="268"/>
      <c r="AK106" s="268"/>
      <c r="AL106" s="268"/>
      <c r="AM106" s="268"/>
      <c r="AN106" s="267">
        <f t="shared" ref="AN106:AN120" si="40">D106+G106+J106+M106+P106+S106+V106+Y106+AB106+AE106+AH106+AK106</f>
        <v>14</v>
      </c>
      <c r="AO106" s="268"/>
      <c r="AP106" s="268"/>
      <c r="AQ106" s="269">
        <v>20</v>
      </c>
      <c r="AR106" s="202">
        <v>14</v>
      </c>
      <c r="AS106" s="270"/>
    </row>
    <row r="107" spans="1:46" ht="15.75" thickBot="1" x14ac:dyDescent="0.3">
      <c r="A107" s="265" t="s">
        <v>138</v>
      </c>
      <c r="B107" s="77" t="s">
        <v>206</v>
      </c>
      <c r="C107" s="266" t="s">
        <v>186</v>
      </c>
      <c r="D107" s="267"/>
      <c r="E107" s="268"/>
      <c r="F107" s="268"/>
      <c r="G107" s="268"/>
      <c r="H107" s="268"/>
      <c r="I107" s="268"/>
      <c r="J107" s="295"/>
      <c r="K107" s="268"/>
      <c r="L107" s="268"/>
      <c r="M107" s="291">
        <v>1</v>
      </c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95"/>
      <c r="Z107" s="268"/>
      <c r="AA107" s="268"/>
      <c r="AB107" s="295"/>
      <c r="AC107" s="268"/>
      <c r="AD107" s="268"/>
      <c r="AE107" s="295"/>
      <c r="AF107" s="268"/>
      <c r="AG107" s="268"/>
      <c r="AH107" s="268"/>
      <c r="AI107" s="268"/>
      <c r="AJ107" s="268"/>
      <c r="AK107" s="268"/>
      <c r="AL107" s="268"/>
      <c r="AM107" s="268"/>
      <c r="AN107" s="267">
        <f t="shared" si="40"/>
        <v>1</v>
      </c>
      <c r="AO107" s="268"/>
      <c r="AP107" s="268"/>
      <c r="AQ107" s="269">
        <v>20</v>
      </c>
      <c r="AR107" s="202">
        <v>1</v>
      </c>
      <c r="AS107" s="270"/>
    </row>
    <row r="108" spans="1:46" ht="27" thickBot="1" x14ac:dyDescent="0.3">
      <c r="A108" s="265" t="s">
        <v>139</v>
      </c>
      <c r="B108" s="77" t="s">
        <v>200</v>
      </c>
      <c r="C108" s="266" t="s">
        <v>187</v>
      </c>
      <c r="D108" s="267"/>
      <c r="E108" s="268"/>
      <c r="F108" s="268"/>
      <c r="G108" s="268"/>
      <c r="H108" s="268"/>
      <c r="I108" s="268"/>
      <c r="J108" s="295"/>
      <c r="K108" s="268"/>
      <c r="L108" s="268"/>
      <c r="M108" s="268"/>
      <c r="N108" s="268"/>
      <c r="O108" s="268"/>
      <c r="P108" s="268">
        <v>1</v>
      </c>
      <c r="Q108" s="268"/>
      <c r="R108" s="268"/>
      <c r="S108" s="268"/>
      <c r="T108" s="268"/>
      <c r="U108" s="268"/>
      <c r="V108" s="268"/>
      <c r="W108" s="268"/>
      <c r="X108" s="268"/>
      <c r="Y108" s="295"/>
      <c r="Z108" s="268"/>
      <c r="AA108" s="268"/>
      <c r="AB108" s="295"/>
      <c r="AC108" s="268"/>
      <c r="AD108" s="268"/>
      <c r="AE108" s="295"/>
      <c r="AF108" s="268"/>
      <c r="AG108" s="268"/>
      <c r="AH108" s="268"/>
      <c r="AI108" s="268"/>
      <c r="AJ108" s="268"/>
      <c r="AK108" s="268"/>
      <c r="AL108" s="268"/>
      <c r="AM108" s="268"/>
      <c r="AN108" s="267">
        <f t="shared" si="40"/>
        <v>1</v>
      </c>
      <c r="AO108" s="268"/>
      <c r="AP108" s="268"/>
      <c r="AQ108" s="269">
        <v>20</v>
      </c>
      <c r="AR108" s="202">
        <v>1</v>
      </c>
      <c r="AS108" s="270"/>
    </row>
    <row r="109" spans="1:46" ht="27" thickBot="1" x14ac:dyDescent="0.3">
      <c r="A109" s="265" t="s">
        <v>141</v>
      </c>
      <c r="B109" s="77" t="s">
        <v>9</v>
      </c>
      <c r="C109" s="266" t="s">
        <v>188</v>
      </c>
      <c r="D109" s="267">
        <v>7</v>
      </c>
      <c r="E109" s="268"/>
      <c r="F109" s="268"/>
      <c r="G109" s="268"/>
      <c r="H109" s="268"/>
      <c r="I109" s="268"/>
      <c r="J109" s="295"/>
      <c r="K109" s="268"/>
      <c r="L109" s="268"/>
      <c r="M109" s="268"/>
      <c r="N109" s="268"/>
      <c r="O109" s="268"/>
      <c r="P109" s="268">
        <v>5</v>
      </c>
      <c r="Q109" s="268"/>
      <c r="R109" s="268"/>
      <c r="S109" s="268"/>
      <c r="T109" s="268"/>
      <c r="U109" s="268"/>
      <c r="V109" s="268"/>
      <c r="W109" s="268"/>
      <c r="X109" s="268"/>
      <c r="Y109" s="295"/>
      <c r="Z109" s="268"/>
      <c r="AA109" s="268"/>
      <c r="AB109" s="295"/>
      <c r="AC109" s="268"/>
      <c r="AD109" s="268"/>
      <c r="AE109" s="295"/>
      <c r="AF109" s="268"/>
      <c r="AG109" s="268"/>
      <c r="AH109" s="268"/>
      <c r="AI109" s="268"/>
      <c r="AJ109" s="268"/>
      <c r="AK109" s="268"/>
      <c r="AL109" s="268"/>
      <c r="AM109" s="268"/>
      <c r="AN109" s="267">
        <f t="shared" si="40"/>
        <v>12</v>
      </c>
      <c r="AO109" s="268"/>
      <c r="AP109" s="268"/>
      <c r="AQ109" s="269">
        <v>20</v>
      </c>
      <c r="AR109" s="202">
        <v>12</v>
      </c>
      <c r="AS109" s="270"/>
    </row>
    <row r="110" spans="1:46" ht="27" thickBot="1" x14ac:dyDescent="0.3">
      <c r="A110" s="265" t="s">
        <v>142</v>
      </c>
      <c r="B110" s="77" t="s">
        <v>5</v>
      </c>
      <c r="C110" s="266" t="s">
        <v>189</v>
      </c>
      <c r="D110" s="267">
        <v>2</v>
      </c>
      <c r="E110" s="268"/>
      <c r="F110" s="268"/>
      <c r="G110" s="268"/>
      <c r="H110" s="268"/>
      <c r="I110" s="268"/>
      <c r="J110" s="295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95"/>
      <c r="Z110" s="268"/>
      <c r="AA110" s="268"/>
      <c r="AB110" s="295"/>
      <c r="AC110" s="268"/>
      <c r="AD110" s="268"/>
      <c r="AE110" s="295"/>
      <c r="AF110" s="268"/>
      <c r="AG110" s="268"/>
      <c r="AH110" s="268"/>
      <c r="AI110" s="268"/>
      <c r="AJ110" s="268"/>
      <c r="AK110" s="268"/>
      <c r="AL110" s="268"/>
      <c r="AM110" s="268"/>
      <c r="AN110" s="267">
        <f t="shared" si="40"/>
        <v>2</v>
      </c>
      <c r="AO110" s="268"/>
      <c r="AP110" s="268"/>
      <c r="AQ110" s="269">
        <v>20</v>
      </c>
      <c r="AR110" s="202">
        <v>2</v>
      </c>
      <c r="AS110" s="270"/>
    </row>
    <row r="111" spans="1:46" ht="39.75" thickBot="1" x14ac:dyDescent="0.3">
      <c r="A111" s="265" t="s">
        <v>143</v>
      </c>
      <c r="B111" s="77" t="s">
        <v>207</v>
      </c>
      <c r="C111" s="266" t="s">
        <v>190</v>
      </c>
      <c r="D111" s="267">
        <v>1</v>
      </c>
      <c r="E111" s="268"/>
      <c r="F111" s="268"/>
      <c r="G111" s="268"/>
      <c r="H111" s="268"/>
      <c r="I111" s="268"/>
      <c r="J111" s="295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95"/>
      <c r="Z111" s="268"/>
      <c r="AA111" s="268"/>
      <c r="AB111" s="295"/>
      <c r="AC111" s="268"/>
      <c r="AD111" s="268"/>
      <c r="AE111" s="295"/>
      <c r="AF111" s="268"/>
      <c r="AG111" s="268"/>
      <c r="AH111" s="268"/>
      <c r="AI111" s="268"/>
      <c r="AJ111" s="268"/>
      <c r="AK111" s="268"/>
      <c r="AL111" s="268"/>
      <c r="AM111" s="268"/>
      <c r="AN111" s="267">
        <f t="shared" si="40"/>
        <v>1</v>
      </c>
      <c r="AO111" s="268"/>
      <c r="AP111" s="268"/>
      <c r="AQ111" s="269">
        <v>20</v>
      </c>
      <c r="AR111" s="202">
        <v>1</v>
      </c>
      <c r="AS111" s="270"/>
      <c r="AT111" s="282">
        <v>2</v>
      </c>
    </row>
    <row r="112" spans="1:46" ht="65.25" thickBot="1" x14ac:dyDescent="0.3">
      <c r="A112" s="265" t="s">
        <v>144</v>
      </c>
      <c r="B112" s="77" t="s">
        <v>201</v>
      </c>
      <c r="C112" s="266" t="s">
        <v>191</v>
      </c>
      <c r="D112" s="267">
        <v>1</v>
      </c>
      <c r="E112" s="268"/>
      <c r="F112" s="268"/>
      <c r="G112" s="268"/>
      <c r="H112" s="268"/>
      <c r="I112" s="268"/>
      <c r="J112" s="295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95"/>
      <c r="Z112" s="268"/>
      <c r="AA112" s="268"/>
      <c r="AB112" s="295"/>
      <c r="AC112" s="268"/>
      <c r="AD112" s="268"/>
      <c r="AE112" s="295"/>
      <c r="AF112" s="268"/>
      <c r="AG112" s="268"/>
      <c r="AH112" s="268"/>
      <c r="AI112" s="268"/>
      <c r="AJ112" s="268"/>
      <c r="AK112" s="268"/>
      <c r="AL112" s="268"/>
      <c r="AM112" s="268"/>
      <c r="AN112" s="267">
        <f t="shared" si="40"/>
        <v>1</v>
      </c>
      <c r="AO112" s="268"/>
      <c r="AP112" s="268"/>
      <c r="AQ112" s="269">
        <v>20</v>
      </c>
      <c r="AR112" s="202">
        <v>1</v>
      </c>
      <c r="AS112" s="270"/>
    </row>
    <row r="113" spans="1:46" ht="27" thickBot="1" x14ac:dyDescent="0.3">
      <c r="A113" s="265" t="s">
        <v>145</v>
      </c>
      <c r="B113" s="77" t="s">
        <v>202</v>
      </c>
      <c r="C113" s="266" t="s">
        <v>192</v>
      </c>
      <c r="D113" s="267">
        <v>1</v>
      </c>
      <c r="E113" s="268"/>
      <c r="F113" s="268"/>
      <c r="G113" s="268"/>
      <c r="H113" s="268"/>
      <c r="I113" s="268"/>
      <c r="J113" s="295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95"/>
      <c r="Z113" s="268"/>
      <c r="AA113" s="268"/>
      <c r="AB113" s="295"/>
      <c r="AC113" s="268"/>
      <c r="AD113" s="268"/>
      <c r="AE113" s="295"/>
      <c r="AF113" s="268"/>
      <c r="AG113" s="268"/>
      <c r="AH113" s="268"/>
      <c r="AI113" s="268"/>
      <c r="AJ113" s="268"/>
      <c r="AK113" s="268"/>
      <c r="AL113" s="268"/>
      <c r="AM113" s="268"/>
      <c r="AN113" s="267">
        <f t="shared" si="40"/>
        <v>1</v>
      </c>
      <c r="AO113" s="268"/>
      <c r="AP113" s="268"/>
      <c r="AQ113" s="269">
        <v>20</v>
      </c>
      <c r="AR113" s="202">
        <v>1</v>
      </c>
      <c r="AS113" s="270"/>
    </row>
    <row r="114" spans="1:46" ht="27" thickBot="1" x14ac:dyDescent="0.3">
      <c r="A114" s="214" t="s">
        <v>146</v>
      </c>
      <c r="B114" s="214" t="s">
        <v>208</v>
      </c>
      <c r="C114" s="271" t="s">
        <v>193</v>
      </c>
      <c r="D114" s="272">
        <v>3</v>
      </c>
      <c r="E114" s="273"/>
      <c r="F114" s="273"/>
      <c r="G114" s="273"/>
      <c r="H114" s="273"/>
      <c r="I114" s="273"/>
      <c r="J114" s="296"/>
      <c r="K114" s="273"/>
      <c r="L114" s="273"/>
      <c r="M114" s="292">
        <v>2</v>
      </c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96"/>
      <c r="Z114" s="273"/>
      <c r="AA114" s="273"/>
      <c r="AB114" s="296"/>
      <c r="AC114" s="273"/>
      <c r="AD114" s="273"/>
      <c r="AE114" s="296"/>
      <c r="AF114" s="273"/>
      <c r="AG114" s="273"/>
      <c r="AH114" s="273"/>
      <c r="AI114" s="273"/>
      <c r="AJ114" s="273"/>
      <c r="AK114" s="273"/>
      <c r="AL114" s="273"/>
      <c r="AM114" s="273"/>
      <c r="AN114" s="272">
        <f t="shared" si="40"/>
        <v>5</v>
      </c>
      <c r="AO114" s="273"/>
      <c r="AP114" s="273"/>
      <c r="AQ114" s="274">
        <v>20</v>
      </c>
      <c r="AR114" s="231">
        <v>5</v>
      </c>
      <c r="AS114" s="275"/>
      <c r="AT114">
        <v>4</v>
      </c>
    </row>
    <row r="115" spans="1:46" ht="15.75" thickBot="1" x14ac:dyDescent="0.3">
      <c r="A115" s="265" t="s">
        <v>147</v>
      </c>
      <c r="B115" s="77" t="s">
        <v>30</v>
      </c>
      <c r="C115" s="266" t="s">
        <v>194</v>
      </c>
      <c r="D115" s="267"/>
      <c r="E115" s="268"/>
      <c r="F115" s="268"/>
      <c r="G115" s="268"/>
      <c r="H115" s="268"/>
      <c r="I115" s="268"/>
      <c r="J115" s="295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95"/>
      <c r="Z115" s="268"/>
      <c r="AA115" s="268"/>
      <c r="AB115" s="295"/>
      <c r="AC115" s="268"/>
      <c r="AD115" s="268"/>
      <c r="AE115" s="295">
        <v>1</v>
      </c>
      <c r="AF115" s="268"/>
      <c r="AG115" s="268"/>
      <c r="AH115" s="268"/>
      <c r="AI115" s="268"/>
      <c r="AJ115" s="268"/>
      <c r="AK115" s="268"/>
      <c r="AL115" s="268"/>
      <c r="AM115" s="268"/>
      <c r="AN115" s="267">
        <f t="shared" si="40"/>
        <v>1</v>
      </c>
      <c r="AO115" s="268"/>
      <c r="AP115" s="268"/>
      <c r="AQ115" s="269">
        <v>20</v>
      </c>
      <c r="AR115" s="202">
        <v>1</v>
      </c>
      <c r="AS115" s="270"/>
    </row>
    <row r="116" spans="1:46" ht="27" thickBot="1" x14ac:dyDescent="0.3">
      <c r="A116" s="265" t="s">
        <v>157</v>
      </c>
      <c r="B116" s="77" t="s">
        <v>203</v>
      </c>
      <c r="C116" s="266" t="s">
        <v>195</v>
      </c>
      <c r="D116" s="267">
        <v>1</v>
      </c>
      <c r="E116" s="268"/>
      <c r="F116" s="268"/>
      <c r="G116" s="268"/>
      <c r="H116" s="268"/>
      <c r="I116" s="268"/>
      <c r="J116" s="295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95"/>
      <c r="Z116" s="268"/>
      <c r="AA116" s="268"/>
      <c r="AB116" s="295"/>
      <c r="AC116" s="268"/>
      <c r="AD116" s="268"/>
      <c r="AE116" s="295"/>
      <c r="AF116" s="268"/>
      <c r="AG116" s="268"/>
      <c r="AH116" s="268"/>
      <c r="AI116" s="268"/>
      <c r="AJ116" s="268"/>
      <c r="AK116" s="268"/>
      <c r="AL116" s="268"/>
      <c r="AM116" s="268"/>
      <c r="AN116" s="267">
        <f t="shared" si="40"/>
        <v>1</v>
      </c>
      <c r="AO116" s="268"/>
      <c r="AP116" s="268"/>
      <c r="AQ116" s="269">
        <v>20</v>
      </c>
      <c r="AR116" s="202">
        <v>1</v>
      </c>
      <c r="AS116" s="270"/>
    </row>
    <row r="117" spans="1:46" ht="21.75" customHeight="1" thickBot="1" x14ac:dyDescent="0.3">
      <c r="A117" s="265" t="s">
        <v>148</v>
      </c>
      <c r="B117" s="77" t="s">
        <v>130</v>
      </c>
      <c r="C117" s="266" t="s">
        <v>196</v>
      </c>
      <c r="D117" s="267" t="s">
        <v>178</v>
      </c>
      <c r="E117" s="268"/>
      <c r="F117" s="268"/>
      <c r="G117" s="268"/>
      <c r="H117" s="268"/>
      <c r="I117" s="268"/>
      <c r="J117" s="295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95"/>
      <c r="Z117" s="268"/>
      <c r="AA117" s="268"/>
      <c r="AB117" s="295"/>
      <c r="AC117" s="268"/>
      <c r="AD117" s="268"/>
      <c r="AE117" s="295"/>
      <c r="AF117" s="268"/>
      <c r="AG117" s="268"/>
      <c r="AH117" s="268"/>
      <c r="AI117" s="268"/>
      <c r="AJ117" s="268"/>
      <c r="AK117" s="268"/>
      <c r="AL117" s="268"/>
      <c r="AM117" s="268"/>
      <c r="AN117" s="267">
        <v>1</v>
      </c>
      <c r="AO117" s="268"/>
      <c r="AP117" s="268"/>
      <c r="AQ117" s="269">
        <v>20</v>
      </c>
      <c r="AR117" s="202">
        <v>1</v>
      </c>
      <c r="AS117" s="270"/>
    </row>
    <row r="118" spans="1:46" ht="21.75" customHeight="1" thickBot="1" x14ac:dyDescent="0.3">
      <c r="A118" s="265" t="s">
        <v>149</v>
      </c>
      <c r="B118" s="77" t="s">
        <v>204</v>
      </c>
      <c r="C118" s="266" t="s">
        <v>197</v>
      </c>
      <c r="D118" s="267">
        <v>1</v>
      </c>
      <c r="E118" s="268"/>
      <c r="F118" s="268"/>
      <c r="G118" s="268"/>
      <c r="H118" s="268"/>
      <c r="I118" s="268"/>
      <c r="J118" s="295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95"/>
      <c r="Z118" s="268"/>
      <c r="AA118" s="268"/>
      <c r="AB118" s="295"/>
      <c r="AC118" s="268"/>
      <c r="AD118" s="268"/>
      <c r="AE118" s="295"/>
      <c r="AF118" s="268"/>
      <c r="AG118" s="268"/>
      <c r="AH118" s="268"/>
      <c r="AI118" s="268"/>
      <c r="AJ118" s="268"/>
      <c r="AK118" s="268"/>
      <c r="AL118" s="268"/>
      <c r="AM118" s="268"/>
      <c r="AN118" s="267">
        <f t="shared" si="40"/>
        <v>1</v>
      </c>
      <c r="AO118" s="268"/>
      <c r="AP118" s="268"/>
      <c r="AQ118" s="269">
        <v>20</v>
      </c>
      <c r="AR118" s="202">
        <v>1</v>
      </c>
      <c r="AS118" s="270"/>
    </row>
    <row r="119" spans="1:46" ht="39.75" thickBot="1" x14ac:dyDescent="0.3">
      <c r="A119" s="265" t="s">
        <v>158</v>
      </c>
      <c r="B119" s="77" t="s">
        <v>205</v>
      </c>
      <c r="C119" s="266" t="s">
        <v>198</v>
      </c>
      <c r="D119" s="267">
        <v>1</v>
      </c>
      <c r="E119" s="268"/>
      <c r="F119" s="268"/>
      <c r="G119" s="268"/>
      <c r="H119" s="268"/>
      <c r="I119" s="268"/>
      <c r="J119" s="295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95"/>
      <c r="Z119" s="268"/>
      <c r="AA119" s="268"/>
      <c r="AB119" s="295"/>
      <c r="AC119" s="268"/>
      <c r="AD119" s="268"/>
      <c r="AE119" s="295"/>
      <c r="AF119" s="268"/>
      <c r="AG119" s="268"/>
      <c r="AH119" s="268"/>
      <c r="AI119" s="268"/>
      <c r="AJ119" s="268"/>
      <c r="AK119" s="268"/>
      <c r="AL119" s="268"/>
      <c r="AM119" s="268"/>
      <c r="AN119" s="267">
        <f t="shared" si="40"/>
        <v>1</v>
      </c>
      <c r="AO119" s="268"/>
      <c r="AP119" s="268"/>
      <c r="AQ119" s="269">
        <v>40</v>
      </c>
      <c r="AR119" s="202">
        <v>1</v>
      </c>
      <c r="AS119" s="270"/>
    </row>
    <row r="120" spans="1:46" ht="27" thickBot="1" x14ac:dyDescent="0.3">
      <c r="A120" s="265" t="s">
        <v>150</v>
      </c>
      <c r="B120" s="77" t="s">
        <v>36</v>
      </c>
      <c r="C120" s="266" t="s">
        <v>199</v>
      </c>
      <c r="D120" s="267">
        <v>1</v>
      </c>
      <c r="E120" s="268"/>
      <c r="F120" s="268"/>
      <c r="G120" s="268"/>
      <c r="H120" s="268"/>
      <c r="I120" s="268"/>
      <c r="J120" s="295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95"/>
      <c r="Z120" s="268"/>
      <c r="AA120" s="268"/>
      <c r="AB120" s="295"/>
      <c r="AC120" s="268"/>
      <c r="AD120" s="268"/>
      <c r="AE120" s="295"/>
      <c r="AF120" s="268"/>
      <c r="AG120" s="268"/>
      <c r="AH120" s="268"/>
      <c r="AI120" s="268"/>
      <c r="AJ120" s="268"/>
      <c r="AK120" s="268"/>
      <c r="AL120" s="268"/>
      <c r="AM120" s="268"/>
      <c r="AN120" s="267">
        <f t="shared" si="40"/>
        <v>1</v>
      </c>
      <c r="AO120" s="268"/>
      <c r="AP120" s="268"/>
      <c r="AQ120" s="269">
        <v>20</v>
      </c>
      <c r="AR120" s="202">
        <v>1</v>
      </c>
      <c r="AS120" s="270"/>
    </row>
    <row r="121" spans="1:46" s="6" customFormat="1" ht="15.75" thickBot="1" x14ac:dyDescent="0.3">
      <c r="A121" s="363" t="s">
        <v>159</v>
      </c>
      <c r="B121" s="364"/>
      <c r="C121" s="365"/>
      <c r="D121" s="276">
        <f>SUM(D105:D120)</f>
        <v>34</v>
      </c>
      <c r="E121" s="276"/>
      <c r="F121" s="276"/>
      <c r="G121" s="276"/>
      <c r="H121" s="276"/>
      <c r="I121" s="276"/>
      <c r="J121" s="302"/>
      <c r="K121" s="302"/>
      <c r="L121" s="302"/>
      <c r="M121" s="302">
        <f t="shared" ref="M121:AE121" si="41">SUM(M105:M120)</f>
        <v>3</v>
      </c>
      <c r="N121" s="302"/>
      <c r="O121" s="302"/>
      <c r="P121" s="302">
        <f t="shared" si="41"/>
        <v>6</v>
      </c>
      <c r="Q121" s="302"/>
      <c r="R121" s="302"/>
      <c r="S121" s="302"/>
      <c r="T121" s="302"/>
      <c r="U121" s="302"/>
      <c r="V121" s="302"/>
      <c r="W121" s="302"/>
      <c r="X121" s="302"/>
      <c r="Y121" s="302">
        <f t="shared" si="41"/>
        <v>1</v>
      </c>
      <c r="Z121" s="302"/>
      <c r="AA121" s="302"/>
      <c r="AB121" s="302">
        <f t="shared" ref="AB121" si="42">SUM(AB105:AB120)</f>
        <v>0</v>
      </c>
      <c r="AC121" s="302"/>
      <c r="AD121" s="302"/>
      <c r="AE121" s="302">
        <f t="shared" si="41"/>
        <v>2</v>
      </c>
      <c r="AF121" s="302"/>
      <c r="AG121" s="302"/>
      <c r="AH121" s="302"/>
      <c r="AI121" s="302"/>
      <c r="AJ121" s="276"/>
      <c r="AK121" s="276"/>
      <c r="AL121" s="276"/>
      <c r="AM121" s="276"/>
      <c r="AN121" s="277">
        <f>SUM(AN105:AN120)</f>
        <v>47</v>
      </c>
      <c r="AO121" s="278"/>
      <c r="AP121" s="278"/>
      <c r="AQ121" s="279"/>
      <c r="AR121" s="280">
        <f>SUM(AR105:AR120)</f>
        <v>47</v>
      </c>
      <c r="AS121" s="280">
        <f>SUM(AS105:AS120)</f>
        <v>0</v>
      </c>
      <c r="AT121" s="280">
        <f>SUM(AT105:AT120)</f>
        <v>6</v>
      </c>
    </row>
    <row r="123" spans="1:46" x14ac:dyDescent="0.25">
      <c r="A123" s="353" t="s">
        <v>222</v>
      </c>
      <c r="B123" s="353"/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4"/>
      <c r="Q123" s="354"/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</row>
    <row r="124" spans="1:46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4"/>
      <c r="Q124" s="354"/>
      <c r="R124" s="354"/>
      <c r="S124" s="354"/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</row>
  </sheetData>
  <autoFilter ref="A6:AS62">
    <filterColumn colId="1" showButton="0"/>
    <filterColumn colId="3" showButton="0"/>
    <filterColumn colId="4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  <filterColumn colId="36" showButton="0"/>
    <filterColumn colId="37" showButton="0"/>
    <filterColumn colId="39" showButton="0"/>
    <filterColumn colId="40" showButton="0"/>
    <filterColumn colId="43" showButton="0"/>
  </autoFilter>
  <mergeCells count="75">
    <mergeCell ref="A123:AP124"/>
    <mergeCell ref="A71:A74"/>
    <mergeCell ref="A77:A80"/>
    <mergeCell ref="A81:A82"/>
    <mergeCell ref="B101:C101"/>
    <mergeCell ref="B100:C100"/>
    <mergeCell ref="B98:C98"/>
    <mergeCell ref="B97:C97"/>
    <mergeCell ref="A121:C121"/>
    <mergeCell ref="Y103:AA103"/>
    <mergeCell ref="AB103:AD103"/>
    <mergeCell ref="AE103:AG103"/>
    <mergeCell ref="AH103:AJ103"/>
    <mergeCell ref="AK103:AM103"/>
    <mergeCell ref="J103:L103"/>
    <mergeCell ref="M103:O103"/>
    <mergeCell ref="S103:U103"/>
    <mergeCell ref="V103:X103"/>
    <mergeCell ref="A103:A104"/>
    <mergeCell ref="D103:F103"/>
    <mergeCell ref="G103:I103"/>
    <mergeCell ref="A99:C99"/>
    <mergeCell ref="A83:A86"/>
    <mergeCell ref="A91:A94"/>
    <mergeCell ref="A96:C96"/>
    <mergeCell ref="P103:R103"/>
    <mergeCell ref="V64:X64"/>
    <mergeCell ref="Y64:AA64"/>
    <mergeCell ref="Y6:AA6"/>
    <mergeCell ref="J6:L6"/>
    <mergeCell ref="M6:O6"/>
    <mergeCell ref="A63:AP63"/>
    <mergeCell ref="D64:F64"/>
    <mergeCell ref="AN64:AP64"/>
    <mergeCell ref="A42:A44"/>
    <mergeCell ref="B6:C6"/>
    <mergeCell ref="AK6:AM6"/>
    <mergeCell ref="P6:R6"/>
    <mergeCell ref="J64:L64"/>
    <mergeCell ref="M64:O64"/>
    <mergeCell ref="P64:R64"/>
    <mergeCell ref="S64:U64"/>
    <mergeCell ref="A67:A68"/>
    <mergeCell ref="AB64:AD64"/>
    <mergeCell ref="AE64:AG64"/>
    <mergeCell ref="AR6:AS6"/>
    <mergeCell ref="AR64:AS64"/>
    <mergeCell ref="AB6:AD6"/>
    <mergeCell ref="AE6:AG6"/>
    <mergeCell ref="A51:A53"/>
    <mergeCell ref="G6:I6"/>
    <mergeCell ref="D6:F6"/>
    <mergeCell ref="S6:U6"/>
    <mergeCell ref="V6:X6"/>
    <mergeCell ref="G64:I64"/>
    <mergeCell ref="A64:A65"/>
    <mergeCell ref="A60:C60"/>
    <mergeCell ref="A11:A12"/>
    <mergeCell ref="AR103:AS103"/>
    <mergeCell ref="AN6:AP6"/>
    <mergeCell ref="AK64:AM64"/>
    <mergeCell ref="AH64:AJ64"/>
    <mergeCell ref="AN103:AP103"/>
    <mergeCell ref="AH6:AJ6"/>
    <mergeCell ref="A9:A10"/>
    <mergeCell ref="A15:A17"/>
    <mergeCell ref="A19:A20"/>
    <mergeCell ref="A21:A24"/>
    <mergeCell ref="A25:A26"/>
    <mergeCell ref="A27:A28"/>
    <mergeCell ref="A29:A34"/>
    <mergeCell ref="A37:A38"/>
    <mergeCell ref="A40:A41"/>
    <mergeCell ref="A61:C61"/>
    <mergeCell ref="A47:C47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2019-05-31T09:01:26Z</dcterms:modified>
</cp:coreProperties>
</file>